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a07ce9442101881f/IMBITUBA/ENTREGA/"/>
    </mc:Choice>
  </mc:AlternateContent>
  <xr:revisionPtr revIDLastSave="1" documentId="8_{B21A044F-02EB-497F-B9BD-1E54CED19FC0}" xr6:coauthVersionLast="46" xr6:coauthVersionMax="46" xr10:uidLastSave="{F08128E2-C35F-47D5-86BA-FC82B9B01C76}"/>
  <bookViews>
    <workbookView xWindow="-120" yWindow="-120" windowWidth="20730" windowHeight="11160" xr2:uid="{9DEDFBE3-9CC3-43E6-AA2E-B4098FAE7104}"/>
  </bookViews>
  <sheets>
    <sheet name="PO_IMBITUBA" sheetId="5" r:id="rId1"/>
    <sheet name="CRONOGRAMA" sheetId="4" r:id="rId2"/>
    <sheet name="BDI REFERENCIADO - ONERADO"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Fill" localSheetId="2" hidden="1">#REF!</definedName>
    <definedName name="_Fill" localSheetId="0" hidden="1">#REF!</definedName>
    <definedName name="_Fill" hidden="1">#REF!</definedName>
    <definedName name="_xlnm._FilterDatabase" localSheetId="0" hidden="1">PO_IMBITUBA!$B$12:$J$12</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ROUND([1]Orcamento!ValorUnitSemBDI*[1]Orcamento!BDI,2)</definedName>
    <definedName name="A_2">NA()</definedName>
    <definedName name="aa">OFFSET([2]!ValorTotal1,1,0,MATCH(VLOOKUP("Macroitem",[2]!TabAux,1,FALSE),[2]!TabAux,0)-1,1)</definedName>
    <definedName name="aaaa">IF([2]!ValorQuantidade2&lt;&gt;"",[2]!ValorQuantidade2,[2]!Quantidade1V)</definedName>
    <definedName name="Acima">INDIRECT(ADDRESS(ROW()-1,COLUMN()))</definedName>
    <definedName name="ACRE" localSheetId="0" hidden="1">#REF!</definedName>
    <definedName name="ACRE" hidden="1">#REF!</definedName>
    <definedName name="ademir" localSheetId="2" hidden="1">{#N/A,#N/A,FALSE,"Cronograma";#N/A,#N/A,FALSE,"Cronogr. 2"}</definedName>
    <definedName name="ademir" localSheetId="0" hidden="1">{#N/A,#N/A,FALSE,"Cronograma";#N/A,#N/A,FALSE,"Cronogr. 2"}</definedName>
    <definedName name="ademir" hidden="1">{#N/A,#N/A,FALSE,"Cronograma";#N/A,#N/A,FALSE,"Cronogr. 2"}</definedName>
    <definedName name="ADsadasd">IF(ISBLANK([1]Orcamento!ValorItem),0,"Macroitem")</definedName>
    <definedName name="Aqui">INDIRECT(ADDRESS(ROW(),COLUMN()))</definedName>
    <definedName name="_xlnm.Print_Area" localSheetId="1">CRONOGRAMA!$A$1:$Q$56</definedName>
    <definedName name="_xlnm.Print_Area" localSheetId="0">PO_IMBITUBA!$B$1:$J$305</definedName>
    <definedName name="as">IF(ISBLANK([1]Orcamento!ValorItem),0,"Macroitem")</definedName>
    <definedName name="ASDASD">[3]BDI!XEV:XEV*[3]BDI!XEW:XEW</definedName>
    <definedName name="BDI">1+(INDEX(#REF!,ROW())/100)</definedName>
    <definedName name="Bm.colAtual" localSheetId="2">OFFSET(tabBM,,Bm.posAtual,,1)</definedName>
    <definedName name="Bm.colAtual" localSheetId="1">OFFSET(tabBM,,Bm.posAtual,,1)</definedName>
    <definedName name="Bm.colAtual">OFFSET(tabBM,,Bm.posAtual,,1)</definedName>
    <definedName name="Bm.linAtual">INDEX('[4]Orçamento Vencedor'!$Q:$Q,ROW())</definedName>
    <definedName name="Bm.Periodos">'[4]Orçamento Vencedor'!$Q$12:$AB$12</definedName>
    <definedName name="Bm.posAcum">#N/A</definedName>
    <definedName name="Bm.posAtual">#N/A</definedName>
    <definedName name="bosta" localSheetId="2" hidden="1">{#N/A,#N/A,FALSE,"Cronograma";#N/A,#N/A,FALSE,"Cronogr. 2"}</definedName>
    <definedName name="bosta" localSheetId="0" hidden="1">{#N/A,#N/A,FALSE,"Cronograma";#N/A,#N/A,FALSE,"Cronogr. 2"}</definedName>
    <definedName name="bosta" hidden="1">{#N/A,#N/A,FALSE,"Cronograma";#N/A,#N/A,FALSE,"Cronogr. 2"}</definedName>
    <definedName name="CA´L" localSheetId="2" hidden="1">{#N/A,#N/A,FALSE,"Cronograma";#N/A,#N/A,FALSE,"Cronogr. 2"}</definedName>
    <definedName name="CA´L" localSheetId="0" hidden="1">{#N/A,#N/A,FALSE,"Cronograma";#N/A,#N/A,FALSE,"Cronogr. 2"}</definedName>
    <definedName name="CA´L" hidden="1">{#N/A,#N/A,FALSE,"Cronograma";#N/A,#N/A,FALSE,"Cronogr. 2"}</definedName>
    <definedName name="composição">[5]BDI!$Q$23:$V$27</definedName>
    <definedName name="concorrentes" localSheetId="2" hidden="1">{#N/A,#N/A,FALSE,"Cronograma";#N/A,#N/A,FALSE,"Cronogr. 2"}</definedName>
    <definedName name="concorrentes" localSheetId="0" hidden="1">{#N/A,#N/A,FALSE,"Cronograma";#N/A,#N/A,FALSE,"Cronogr. 2"}</definedName>
    <definedName name="concorrentes" hidden="1">{#N/A,#N/A,FALSE,"Cronograma";#N/A,#N/A,FALSE,"Cronogr. 2"}</definedName>
    <definedName name="ContraPart1" localSheetId="2">#REF!-SUMIF(#REF!,,#REF!)</definedName>
    <definedName name="ContraPart1">#REF!-SUMIF(#REF!,,#REF!)</definedName>
    <definedName name="ContraPart2" localSheetId="2">MAX(#REF!-SUM(#REF!),0)</definedName>
    <definedName name="ContraPart2">MAX(#REF!-SUM(#REF!),0)</definedName>
    <definedName name="eng">#REF!</definedName>
    <definedName name="Esquerda">INDIRECT(ADDRESS(ROW(),COLUMN()-1))</definedName>
    <definedName name="EsquerdaAbaixo">INDIRECT(ADDRESS(ROW()+1,COLUMN()-1))</definedName>
    <definedName name="ExecAcum" localSheetId="2">IF('BDI REFERENCIADO - ONERADO'!Item.éValido,IF('BDI REFERENCIADO - ONERADO'!Item.Quant,Esquerda/'BDI REFERENCIADO - ONERADO'!Item.Quant,"&gt;&gt;"),"")</definedName>
    <definedName name="ExecAcum" localSheetId="1">IF(CRONOGRAMA!Item.éValido,IF(CRONOGRAMA!Item.Quant,Esquerda/CRONOGRAMA!Item.Quant,"&gt;&gt;"),"")</definedName>
    <definedName name="ExecAcum">IF(Item.éValido,IF(Item.Quant,Esquerda/Item.Quant,"&gt;&gt;"),"")</definedName>
    <definedName name="ExecPeriodo" localSheetId="2">IF('BDI REFERENCIADO - ONERADO'!Item.éValido,IF('BDI REFERENCIADO - ONERADO'!Item.Quant,SUM(OFFSET(Bm.linAtual,,Bm.posAtual))/'BDI REFERENCIADO - ONERADO'!Item.Quant,"&gt;&gt;"),"")</definedName>
    <definedName name="ExecPeriodo" localSheetId="1">IF(CRONOGRAMA!Item.éValido,IF(CRONOGRAMA!Item.Quant,SUM(OFFSET(Bm.linAtual,,Bm.posAtual))/CRONOGRAMA!Item.Quant,"&gt;&gt;"),"")</definedName>
    <definedName name="ExecPeriodo">IF(Item.éValido,IF(Item.Quant,SUM(OFFSET(Bm.linAtual,,Bm.posAtual))/Item.Quant,"&gt;&gt;"),"")</definedName>
    <definedName name="FFD" localSheetId="2">#REF!</definedName>
    <definedName name="FFD">#REF!</definedName>
    <definedName name="FisicoAcum" localSheetId="2">IF('BDI REFERENCIADO - ONERADO'!Item.éValido,SUM(OFFSET(Bm.linAtual,,,,Bm.posAcum)),"")</definedName>
    <definedName name="FisicoAcum" localSheetId="1">IF(CRONOGRAMA!Item.éValido,SUM(OFFSET(Bm.linAtual,,,,Bm.posAcum)),"")</definedName>
    <definedName name="FisicoAcum">IF(Item.éValido,SUM(OFFSET(Bm.linAtual,,,,Bm.posAcum)),"")</definedName>
    <definedName name="G" localSheetId="2">#REF!</definedName>
    <definedName name="G">#REF!</definedName>
    <definedName name="IN">#REF!</definedName>
    <definedName name="ind">#REF!</definedName>
    <definedName name="IND.">#REF!</definedName>
    <definedName name="indeeeee">#REF!</definedName>
    <definedName name="INDIC">#REF!</definedName>
    <definedName name="INDICE">#REF!</definedName>
    <definedName name="indice000">#REF!</definedName>
    <definedName name="INDICE01">#REF!</definedName>
    <definedName name="indicemo">'[6]Reforma Geral'!$J$51</definedName>
    <definedName name="Item.éAditado">LEN(TRIM(INDEX('[4]Orçamento Vencedor'!$J:$J,ROW())))</definedName>
    <definedName name="Item.éValido" localSheetId="2">COUNT(OFFSET(Item.preçoLic,0,0,1,4))</definedName>
    <definedName name="Item.éValido" localSheetId="1">COUNT(OFFSET(Item.preçoLic,0,0,1,4))</definedName>
    <definedName name="Item.éValido">COUNT(OFFSET(Item.preçoLic,0,0,1,4))</definedName>
    <definedName name="Item.Preço" localSheetId="2">N(IF(Item.éAditado*ISNUMBER(Item.preçoAlt),Item.preçoAlt,Item.preçoLic))</definedName>
    <definedName name="Item.Preço" localSheetId="1">N(IF(Item.éAditado*ISNUMBER(Item.preçoAlt),Item.preçoAlt,Item.preçoLic))</definedName>
    <definedName name="Item.Preço">N(IF(Item.éAditado*ISNUMBER(Item.preçoAlt),Item.preçoAlt,Item.preçoLic))</definedName>
    <definedName name="Item.preçoAlt">INDEX('[4]Orçamento Vencedor'!$I:$I,ROW())</definedName>
    <definedName name="Item.preçoLic">INDEX('[4]Orçamento Vencedor'!$G:$G,ROW())</definedName>
    <definedName name="Item.Quant" localSheetId="2">N(IF(Item.éAditado*ISNUMBER(Item.quantAlt),Item.quantAlt,Item.quantLic))</definedName>
    <definedName name="Item.Quant" localSheetId="1">N(IF(Item.éAditado*ISNUMBER(Item.quantAlt),Item.quantAlt,Item.quantLic))</definedName>
    <definedName name="Item.Quant">N(IF(Item.éAditado*ISNUMBER(Item.quantAlt),Item.quantAlt,Item.quantLic))</definedName>
    <definedName name="Item.quantAlt">INDEX('[4]Orçamento Vencedor'!$H:$H,ROW())</definedName>
    <definedName name="Item.quantLic">INDEX('[4]Orçamento Vencedor'!$F:$F,ROW())</definedName>
    <definedName name="jhgf">#REF!</definedName>
    <definedName name="matriz">#REF!</definedName>
    <definedName name="matriz1">[5]BDI!$Q$23:$V$27</definedName>
    <definedName name="matriz2">#REF!</definedName>
    <definedName name="mediçao">[7]RESUMO!$M$2</definedName>
    <definedName name="mo">#REF!</definedName>
    <definedName name="Orç.colAcum">'[4]Orçamento Vencedor'!$N$13:$N$451</definedName>
    <definedName name="Orç.colTotal">'[4]Orçamento Vencedor'!$K$13:$K$451</definedName>
    <definedName name="Orç.éAditado">LEN(TRIM('[4]Orçamento Vencedor'!$J$13:$J$451))</definedName>
    <definedName name="Orç.percAcum">'[4]Orçamento Vencedor'!$O$13:$O$451</definedName>
    <definedName name="Orç.percAnterior" localSheetId="2">Orç.percAcum-Orç.percAtual</definedName>
    <definedName name="Orç.percAnterior" localSheetId="1">Orç.percAcum-Orç.percAtual</definedName>
    <definedName name="Orç.percAnterior">Orç.percAcum-Orç.percAtual</definedName>
    <definedName name="Orç.percAtual">'[4]Orçamento Vencedor'!$M$13:$M$451</definedName>
    <definedName name="Orç.preço" localSheetId="2">IF(Orç.éAditado*ISNUMBER(Orç.preçoAlt),Orç.preçoAlt,Orç.preçoLic)</definedName>
    <definedName name="Orç.preço" localSheetId="1">IF(Orç.éAditado*ISNUMBER(Orç.preçoAlt),Orç.preçoAlt,Orç.preçoLic)</definedName>
    <definedName name="Orç.preço">IF(Orç.éAditado*ISNUMBER(Orç.preçoAlt),Orç.preçoAlt,Orç.preçoLic)</definedName>
    <definedName name="Orç.preçoAlt">'[4]Orçamento Vencedor'!$I$13:$I$451</definedName>
    <definedName name="Orç.preçoLic">'[4]Orçamento Vencedor'!$G$13:$G$451</definedName>
    <definedName name="Orç.preçoPrev" localSheetId="2">IF(ISNUMBER(Orç.preçoAlt),Orç.preçoAlt,Orç.preçoLic)</definedName>
    <definedName name="Orç.preçoPrev" localSheetId="1">IF(ISNUMBER(Orç.preçoAlt),Orç.preçoAlt,Orç.preçoLic)</definedName>
    <definedName name="Orç.preçoPrev">IF(ISNUMBER(Orç.preçoAlt),Orç.preçoAlt,Orç.preçoLic)</definedName>
    <definedName name="Orç.quant" localSheetId="2">IF(Orç.éAditado*ISNUMBER(Orç.quantAlt),Orç.quantAlt,Orç.quantLic)</definedName>
    <definedName name="Orç.quant" localSheetId="1">IF(Orç.éAditado*ISNUMBER(Orç.quantAlt),Orç.quantAlt,Orç.quantLic)</definedName>
    <definedName name="Orç.quant">IF(Orç.éAditado*ISNUMBER(Orç.quantAlt),Orç.quantAlt,Orç.quantLic)</definedName>
    <definedName name="Orç.quantAlt">'[4]Orçamento Vencedor'!$H$13:$H$451</definedName>
    <definedName name="Orç.quantLic">'[4]Orçamento Vencedor'!$F$13:$F$451</definedName>
    <definedName name="Orç.quantPrev" localSheetId="2">IF(ISNUMBER(Orç.quantAlt),Orç.quantAlt,Orç.quantLic)</definedName>
    <definedName name="Orç.quantPrev" localSheetId="1">IF(ISNUMBER(Orç.quantAlt),Orç.quantAlt,Orç.quantLic)</definedName>
    <definedName name="Orç.quantPrev">IF(ISNUMBER(Orç.quantAlt),Orç.quantAlt,Orç.quantLic)</definedName>
    <definedName name="Parcial0">OFFSET([2]!ValorTotal0,1,0,MATCH(VLOOKUP("Macroitem",[2]!TabAux,1,FALSE),[2]!TabAux,0)-1,1)</definedName>
    <definedName name="Parcial1">OFFSET([2]!ValorTotal1,1,0,MATCH(VLOOKUP("Macroitem",[2]!TabAux,1,FALSE),[2]!TabAux,0)-1,1)</definedName>
    <definedName name="Parcial2">OFFSET([2]!ValorTotal2,1,0,MATCH(VLOOKUP("Macroitem",[2]!TabAux,1,FALSE),[2]!TabAux,0)-1,1)</definedName>
    <definedName name="ParcialAc">OFFSET([2]!ValorTotalAc,1,0,MATCH(VLOOKUP("Macroitem",[2]!TabAux,1,FALSE),[2]!TabAux,0)-1,1)</definedName>
    <definedName name="ParcialPer">OFFSET([2]!ValorTotalPer,1,0,MATCH(VLOOKUP("Macroitem",[2]!TabAux,1,FALSE),[2]!TabAux,0)-1,1)</definedName>
    <definedName name="Popular" localSheetId="2" hidden="1">{#N/A,#N/A,FALSE,"Cronograma";#N/A,#N/A,FALSE,"Cronogr. 2"}</definedName>
    <definedName name="Popular" localSheetId="0" hidden="1">{#N/A,#N/A,FALSE,"Cronograma";#N/A,#N/A,FALSE,"Cronogr. 2"}</definedName>
    <definedName name="Popular" hidden="1">{#N/A,#N/A,FALSE,"Cronograma";#N/A,#N/A,FALSE,"Cronogr. 2"}</definedName>
    <definedName name="prazo">'[4]Orçamento Vencedor'!$Q$7</definedName>
    <definedName name="PreçoTotal" localSheetId="2">IF('BDI REFERENCIADO - ONERADO'!Item.éValido,'BDI REFERENCIADO - ONERADO'!Item.Quant*'BDI REFERENCIADO - ONERADO'!Item.Preço,"")</definedName>
    <definedName name="PreçoTotal" localSheetId="1">IF(CRONOGRAMA!Item.éValido,CRONOGRAMA!Item.Quant*CRONOGRAMA!Item.Preço,"")</definedName>
    <definedName name="PreçoTotal">IF(Item.éValido,Item.Quant*Item.Preço,"")</definedName>
    <definedName name="QtidadeAc">SUM(OFFSET(INDEX([2]!TabMedicao,ROW(),1),0,0,1,#REF!))</definedName>
    <definedName name="QtidadePer">INDEX([2]!TabMedicao,ROW(),#REF!)</definedName>
    <definedName name="Quantidade1V">IF([2]!ValorQuantidade1="",[2]!ValorQuantidade0,[2]!ValorQuantidade1)</definedName>
    <definedName name="Quantidade2V">IF([2]!ValorQuantidade2&lt;&gt;"",[2]!ValorQuantidade2,[2]!Quantidade1V)</definedName>
    <definedName name="Registro">IF(INDIRECT(ADDRESS(ROW()-1,COLUMN()))=[8]Dados_Iniciais!$G$50,[8]Dados_Iniciais!$G$52,IF(INDIRECT(ADDRESS(ROW()-1,COLUMN()))=[8]Dados_Iniciais!$G$63,[8]Dados_Iniciais!$G$65,IF(INDIRECT(ADDRESS(ROW()-1,COLUMN()))=[8]Dados_Iniciais!$G$74,[8]Dados_Iniciais!$G$76,"")))</definedName>
    <definedName name="Res.cpParcela">[9]RESUMO!$E$60-SUMIF([9]RESUMO!$G$18:$G$59,"&gt;=0",[9]RESUMO!$E$18:$E$59)</definedName>
    <definedName name="Res.cpProp">MAX([9]RESUMO!$J$10-SUM([9]RESUMO!$G$17:$G$59),0)</definedName>
    <definedName name="Res.linProxItem" localSheetId="2">OFFSET(tabOrçamento,Acima+1,0,ROWS(tabOrçamento)-Acima-1,1)</definedName>
    <definedName name="Res.linProxItem" localSheetId="1">OFFSET(tabOrçamento,Acima+1,0,ROWS(tabOrçamento)-Acima-1,1)</definedName>
    <definedName name="Res.linProxItem">OFFSET(tabOrçamento,Acima+1,0,ROWS(tabOrçamento)-Acima-1,1)</definedName>
    <definedName name="Res.percAcumulado" localSheetId="2">OFFSET(tabOrçamento,Res.posInicio,13,Res.posDelta,1)</definedName>
    <definedName name="Res.percAcumulado" localSheetId="1">OFFSET(tabOrçamento,Res.posInicio,13,Res.posDelta,1)</definedName>
    <definedName name="Res.percAcumulado">OFFSET(tabOrçamento,Res.posInicio,13,Res.posDelta,1)</definedName>
    <definedName name="Res.percAnterior" localSheetId="2">'BDI REFERENCIADO - ONERADO'!Res.percAcumulado-'BDI REFERENCIADO - ONERADO'!Res.percPeriodo</definedName>
    <definedName name="Res.percAnterior" localSheetId="1">CRONOGRAMA!Res.percAcumulado-CRONOGRAMA!Res.percPeriodo</definedName>
    <definedName name="Res.percAnterior">Res.percAcumulado-Res.percPeriodo</definedName>
    <definedName name="Res.percPeriodo" localSheetId="2">OFFSET(tabOrçamento,Res.posInicio,11,Res.posDelta,1)</definedName>
    <definedName name="Res.percPeriodo" localSheetId="1">OFFSET(tabOrçamento,Res.posInicio,11,Res.posDelta,1)</definedName>
    <definedName name="Res.percPeriodo">OFFSET(tabOrçamento,Res.posInicio,11,Res.posDelta,1)</definedName>
    <definedName name="Res.posDelta">INDIRECT(ADDRESS(ROW(),16))</definedName>
    <definedName name="Res.posInicio">INDIRECT(ADDRESS(ROW(),15))</definedName>
    <definedName name="Res.Preços" localSheetId="2">OFFSET(tabOrçamento,Res.posInicio,9,Res.posDelta,1)</definedName>
    <definedName name="Res.Preços" localSheetId="1">OFFSET(tabOrçamento,Res.posInicio,9,Res.posDelta,1)</definedName>
    <definedName name="Res.Preços">OFFSET(tabOrçamento,Res.posInicio,9,Res.posDelta,1)</definedName>
    <definedName name="rio" localSheetId="2" hidden="1">{#N/A,#N/A,FALSE,"Cronograma";#N/A,#N/A,FALSE,"Cronogr. 2"}</definedName>
    <definedName name="rio" localSheetId="0" hidden="1">{#N/A,#N/A,FALSE,"Cronograma";#N/A,#N/A,FALSE,"Cronogr. 2"}</definedName>
    <definedName name="rio" hidden="1">{#N/A,#N/A,FALSE,"Cronograma";#N/A,#N/A,FALSE,"Cronogr. 2"}</definedName>
    <definedName name="SINAPI_AC" localSheetId="0" hidden="1">#REF!</definedName>
    <definedName name="SINAPI_AC" hidden="1">#REF!</definedName>
    <definedName name="ss" localSheetId="2" hidden="1">{#N/A,#N/A,FALSE,"Cronograma";#N/A,#N/A,FALSE,"Cronogr. 2"}</definedName>
    <definedName name="ss" localSheetId="0" hidden="1">{#N/A,#N/A,FALSE,"Cronograma";#N/A,#N/A,FALSE,"Cronogr. 2"}</definedName>
    <definedName name="ss" hidden="1">{#N/A,#N/A,FALSE,"Cronograma";#N/A,#N/A,FALSE,"Cronogr. 2"}</definedName>
    <definedName name="TabAux">#REF!</definedName>
    <definedName name="tabBM">'[4]Orçamento Vencedor'!$Q$13:$AB$451</definedName>
    <definedName name="TabCPFin">#REF!</definedName>
    <definedName name="TabDeslocOrc">OFFSET(#REF!,#REF!,0,ROWS(#REF!)-#REF!,1)</definedName>
    <definedName name="TabMedicao">#REF!</definedName>
    <definedName name="tabOrçamento">'[4]Orçamento Vencedor'!$B$13:$O$451</definedName>
    <definedName name="TabResumo">#REF!</definedName>
    <definedName name="TESTE">#REF!*#REF!</definedName>
    <definedName name="Texto1_1">[10]A2!#REF!</definedName>
    <definedName name="Texto10_1">[10]A2!#REF!</definedName>
    <definedName name="Texto12_1">[10]A2!#REF!</definedName>
    <definedName name="Texto13_1">[10]A2!#REF!</definedName>
    <definedName name="Texto14_1">[10]A2!#REF!</definedName>
    <definedName name="Texto15_1">[10]A2!#REF!</definedName>
    <definedName name="Texto16_1">[10]A2!#REF!</definedName>
    <definedName name="Texto2_1">[10]A2!#REF!</definedName>
    <definedName name="Texto3_1">#REF!</definedName>
    <definedName name="Texto4_1">#REF!</definedName>
    <definedName name="Texto42_1">[10]A2!#REF!</definedName>
    <definedName name="Texto43_1">[10]A2!#REF!</definedName>
    <definedName name="Texto5_1">[10]A2!#REF!</definedName>
    <definedName name="Texto7_1">[10]A2!#REF!</definedName>
    <definedName name="Texto8_1">[10]A2!#REF!</definedName>
    <definedName name="Texto9_1">[10]A2!#REF!</definedName>
    <definedName name="TIPOORCAMENTO" hidden="1">IF(VALUE([11]MENU!$O$3)=2,"Licitado","Proposto")</definedName>
    <definedName name="_xlnm.Print_Titles" localSheetId="0">PO_IMBITUBA!$1:$12</definedName>
    <definedName name="Unitario1V">IF([2]!ValorUnitario1="",[2]!ValorUnitario0,[2]!ValorUnitario1)</definedName>
    <definedName name="ValorQuantidade0">INDEX(#REF!,ROW())</definedName>
    <definedName name="ValorQuantidade1">INDEX(#REF!,ROW())</definedName>
    <definedName name="ValorQuantidade2">INDEX(#REF!,ROW())</definedName>
    <definedName name="ValorRepasse">INDEX([8]QCI!$F:$F,ROW())</definedName>
    <definedName name="ValorTotal0">INDEX(#REF!,ROW())</definedName>
    <definedName name="ValorTotal1">INDEX(#REF!,ROW())</definedName>
    <definedName name="ValorTotal2">INDEX(#REF!,ROW())</definedName>
    <definedName name="ValorTotalAc">INDEX(#REF!,ROW())</definedName>
    <definedName name="ValorTotalPer">INDEX(#REF!,ROW())</definedName>
    <definedName name="ValorUnitario0">INDEX(#REF!,ROW())</definedName>
    <definedName name="ValorUnitario1">INDEX(#REF!,ROW())</definedName>
    <definedName name="valorVig">'[4]Orçamento Vencedor'!$K$454</definedName>
    <definedName name="vfgnxfg">#REF!</definedName>
    <definedName name="wrn.Cronograma." localSheetId="2" hidden="1">{#N/A,#N/A,FALSE,"Cronograma";#N/A,#N/A,FALSE,"Cronogr. 2"}</definedName>
    <definedName name="wrn.Cronograma." localSheetId="0" hidden="1">{#N/A,#N/A,FALSE,"Cronograma";#N/A,#N/A,FALSE,"Cronogr. 2"}</definedName>
    <definedName name="wrn.Cronograma." hidden="1">{#N/A,#N/A,FALSE,"Cronograma";#N/A,#N/A,FALSE,"Cronogr. 2"}</definedName>
    <definedName name="wrn.GERAL." localSheetId="2" hidden="1">{#N/A,#N/A,FALSE,"ET-CAPA";#N/A,#N/A,FALSE,"ET-PAG1";#N/A,#N/A,FALSE,"ET-PAG2";#N/A,#N/A,FALSE,"ET-PAG3";#N/A,#N/A,FALSE,"ET-PAG4";#N/A,#N/A,FALSE,"ET-PAG5"}</definedName>
    <definedName name="wrn.GERAL." localSheetId="0" hidden="1">{#N/A,#N/A,FALSE,"ET-CAPA";#N/A,#N/A,FALSE,"ET-PAG1";#N/A,#N/A,FALSE,"ET-PAG2";#N/A,#N/A,FALSE,"ET-PAG3";#N/A,#N/A,FALSE,"ET-PAG4";#N/A,#N/A,FALSE,"ET-PAG5"}</definedName>
    <definedName name="wrn.GERAL." hidden="1">{#N/A,#N/A,FALSE,"ET-CAPA";#N/A,#N/A,FALSE,"ET-PAG1";#N/A,#N/A,FALSE,"ET-PAG2";#N/A,#N/A,FALSE,"ET-PAG3";#N/A,#N/A,FALSE,"ET-PAG4";#N/A,#N/A,FALSE,"ET-PAG5"}</definedName>
    <definedName name="wrn.PENDENCIAS." localSheetId="2" hidden="1">{#N/A,#N/A,FALSE,"GERAL";#N/A,#N/A,FALSE,"012-96";#N/A,#N/A,FALSE,"018-96";#N/A,#N/A,FALSE,"027-96";#N/A,#N/A,FALSE,"059-96";#N/A,#N/A,FALSE,"076-96";#N/A,#N/A,FALSE,"019-97";#N/A,#N/A,FALSE,"021-97";#N/A,#N/A,FALSE,"022-97";#N/A,#N/A,FALSE,"028-97"}</definedName>
    <definedName name="wrn.PENDENCIAS." localSheetId="0"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 name="xhjxgnjxfgh">#REF!</definedName>
    <definedName name="zfghztghfg">#REF!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4" l="1"/>
  <c r="B44" i="4"/>
  <c r="B42" i="4"/>
  <c r="B40" i="4"/>
  <c r="B38" i="4"/>
  <c r="B36" i="4"/>
  <c r="B34" i="4"/>
  <c r="B32" i="4"/>
  <c r="B30" i="4"/>
  <c r="B28" i="4"/>
  <c r="B26" i="4"/>
  <c r="B24" i="4"/>
  <c r="B22" i="4"/>
  <c r="B20" i="4"/>
  <c r="B18" i="4"/>
  <c r="B16" i="4"/>
  <c r="B14" i="4"/>
  <c r="B12" i="4"/>
  <c r="C23" i="10"/>
  <c r="C21" i="10"/>
  <c r="C29" i="10" l="1"/>
  <c r="Q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8" authorId="0" shapeId="0" xr:uid="{018907F5-D818-4428-B041-D51343EE99CA}">
      <text>
        <r>
          <rPr>
            <sz val="10"/>
            <color rgb="FF000000"/>
            <rFont val="Arial"/>
            <family val="2"/>
          </rPr>
          <t>FIXO</t>
        </r>
      </text>
    </comment>
    <comment ref="C19" authorId="0" shapeId="0" xr:uid="{CF649D80-A5B7-4930-ACA3-6DEB7ED47E5D}">
      <text>
        <r>
          <rPr>
            <sz val="10"/>
            <color rgb="FF000000"/>
            <rFont val="Arial"/>
            <family val="2"/>
          </rPr>
          <t>FIXO</t>
        </r>
      </text>
    </comment>
    <comment ref="C20" authorId="0" shapeId="0" xr:uid="{67110028-9EEF-4525-B85A-A9F065F37684}">
      <text>
        <r>
          <rPr>
            <sz val="10"/>
            <color rgb="FF000000"/>
            <rFont val="Arial"/>
            <family val="2"/>
          </rPr>
          <t>FIXO</t>
        </r>
      </text>
    </comment>
    <comment ref="C21" authorId="0" shapeId="0" xr:uid="{D43CD548-41B2-4BBA-A48D-B4FC5C43D320}">
      <text>
        <r>
          <rPr>
            <sz val="10"/>
            <color rgb="FF000000"/>
            <rFont val="Arial"/>
            <family val="2"/>
          </rPr>
          <t>VARIA CONFORME TAXA SELIC</t>
        </r>
      </text>
    </comment>
    <comment ref="C22" authorId="0" shapeId="0" xr:uid="{5EE95122-FAA8-4AD0-9C33-F8519C72E7ED}">
      <text>
        <r>
          <rPr>
            <sz val="10"/>
            <color rgb="FF000000"/>
            <rFont val="Arial"/>
            <family val="2"/>
          </rPr>
          <t>FIXO</t>
        </r>
      </text>
    </comment>
    <comment ref="C27" authorId="0" shapeId="0" xr:uid="{70ACCCA5-B29A-4B43-9631-38AFAEAD3E5C}">
      <text>
        <r>
          <rPr>
            <sz val="10"/>
            <color rgb="FF000000"/>
            <rFont val="Arial"/>
            <family val="2"/>
          </rPr>
          <t xml:space="preserve">ISS - OLHAR CÓDIGO TRIBUTÁRIO DA PREFEITURA
</t>
        </r>
      </text>
    </comment>
  </commentList>
</comments>
</file>

<file path=xl/sharedStrings.xml><?xml version="1.0" encoding="utf-8"?>
<sst xmlns="http://schemas.openxmlformats.org/spreadsheetml/2006/main" count="1091" uniqueCount="586">
  <si>
    <t>PLANILHA DE ORÇAMENTO PARA OBRAS E SERVIÇOS DE ENGENHARIA</t>
  </si>
  <si>
    <t>BDI 1:</t>
  </si>
  <si>
    <t xml:space="preserve">Planilha Orçamentária </t>
  </si>
  <si>
    <t>BDI 2:</t>
  </si>
  <si>
    <t>m²</t>
  </si>
  <si>
    <t>ITEM</t>
  </si>
  <si>
    <t>CÓDIGO</t>
  </si>
  <si>
    <t>FONTE</t>
  </si>
  <si>
    <t>DESCRIÇÃO DOS SERVIÇOS</t>
  </si>
  <si>
    <t>un.</t>
  </si>
  <si>
    <t>QUANT.</t>
  </si>
  <si>
    <t>PREÇO SEM BDI (R$)</t>
  </si>
  <si>
    <t>PREÇO COM BDI (R$)</t>
  </si>
  <si>
    <t>VALOR (R$)</t>
  </si>
  <si>
    <t>MOVIMENTO DE TERRAS PARA FUNDAÇÕES</t>
  </si>
  <si>
    <t>1.1</t>
  </si>
  <si>
    <t>SINAPI</t>
  </si>
  <si>
    <t>Aterro apiloado em camadas de 0,20 m com material argilo - arenoso (entre baldrames)</t>
  </si>
  <si>
    <t>m³</t>
  </si>
  <si>
    <t>1.2</t>
  </si>
  <si>
    <t xml:space="preserve">Escavação mecanizada de valas em qualquer terreno até h=2,0 m </t>
  </si>
  <si>
    <t>1.3</t>
  </si>
  <si>
    <t>Preparo fundo de valas</t>
  </si>
  <si>
    <t>Reaterro manual de valas com compactação mecanizada</t>
  </si>
  <si>
    <t>Subtotal</t>
  </si>
  <si>
    <t xml:space="preserve">FUNDAÇÕES </t>
  </si>
  <si>
    <t>2.1</t>
  </si>
  <si>
    <t>CONCRETO ARMADO PARA FUNDAÇÕES (ESTACAS)</t>
  </si>
  <si>
    <t>Armação de aço CA-50 Ø 10mm; incluso fornecimento, corte, dobra e colocação</t>
  </si>
  <si>
    <t>kg</t>
  </si>
  <si>
    <t>Concreto Bombeado fck= 30MPa; incluindo preparo, lançamento e adensamento</t>
  </si>
  <si>
    <t>Perfuratriz hidráulica sobre caminhão com trado, profundidade máxima de 20 m, diâmetro máximo de 1500 mm</t>
  </si>
  <si>
    <t>chp</t>
  </si>
  <si>
    <t>2.2</t>
  </si>
  <si>
    <t>CONCRETO ARMADO PARA FUNDAÇÕES (BLOCOS E SAPATAS)</t>
  </si>
  <si>
    <t>Lastro de concreto não-estrutural, espessura 5cm</t>
  </si>
  <si>
    <t>Forma de madeira em tábuas para fundações, com reaproveitamento</t>
  </si>
  <si>
    <t>Armação de aço CA-50 Ø 12.5mm; incluso fornecimento, corte, dobra e colocação</t>
  </si>
  <si>
    <t>Armação de aço CA-60 Ø 5,0mm; incluso fornecimento, corte, dobra e colocação</t>
  </si>
  <si>
    <t>Armação de aço CA-60 Ø 6,3mm; incluso fornecimento, corte, dobra e colocação</t>
  </si>
  <si>
    <t>2.3</t>
  </si>
  <si>
    <t>CONCRETO ARMADO PARA FUNDAÇÕES - VIGAS BALDRAMES</t>
  </si>
  <si>
    <t>Armação de aço CA-50 Ø 8mm; incluso fornecimento, corte, dobra e colocação</t>
  </si>
  <si>
    <t>Armação de açoCA-50 Ø 10mm; incluso fornecimento, corte, dobra e colocação</t>
  </si>
  <si>
    <t>Armação de aço CA-50 Ø 16mm; incluso fornecimento, corte, dobra e colocação</t>
  </si>
  <si>
    <t xml:space="preserve">SUPERESTRUTURA </t>
  </si>
  <si>
    <t>3.1</t>
  </si>
  <si>
    <t>3.1.1</t>
  </si>
  <si>
    <t>Montagem e desmontagem de forma para vigas, em chapa de madeira plastificada com reaproveitamento</t>
  </si>
  <si>
    <t>3.1.2</t>
  </si>
  <si>
    <t>3.1.3</t>
  </si>
  <si>
    <t>3.2</t>
  </si>
  <si>
    <t>3.2.1</t>
  </si>
  <si>
    <t>Montagem e desmontagem de forma para pilares, em chapa de madeira compensada plastificada com reaproveitamento</t>
  </si>
  <si>
    <t>3.2.2</t>
  </si>
  <si>
    <t>3.2.3</t>
  </si>
  <si>
    <t>3.2.4</t>
  </si>
  <si>
    <t>3.2.5</t>
  </si>
  <si>
    <t>3.2.6</t>
  </si>
  <si>
    <t>3.2.7</t>
  </si>
  <si>
    <t>Concreto para Estrutura fck=25MPa, incluindo preparo, lançamento, adensamento.</t>
  </si>
  <si>
    <t>3.3</t>
  </si>
  <si>
    <t>3.3.1</t>
  </si>
  <si>
    <t>3.3.2</t>
  </si>
  <si>
    <t>Armação de laje de uma estrutura convencional de concreto armado em uma edificação térrea ou sobrado utilizando aço ca-60 de 10,0 mm - montagem.</t>
  </si>
  <si>
    <t>Armação de laje de uma estrutura convencional de concreto armado em uma edificação térrea ou sobrado utilizando aço ca-60 de 8,0 mm - montagem.</t>
  </si>
  <si>
    <t>3.3.3</t>
  </si>
  <si>
    <t>Armação de laje de uma estrutura convencional de concreto armado em uma edificação térrea ou sobrado utilizando aço ca-50 de 6,3 mm - montagem.</t>
  </si>
  <si>
    <t>4.1</t>
  </si>
  <si>
    <t>4.4</t>
  </si>
  <si>
    <t xml:space="preserve">IMPERMEABILIZAÇÃO </t>
  </si>
  <si>
    <t>5.1</t>
  </si>
  <si>
    <t>Impermeabilização com tinta betuminosa em fundações (vigas baldrames)</t>
  </si>
  <si>
    <t>INSTALAÇÕES HIDRÁULICAS</t>
  </si>
  <si>
    <t>6.1</t>
  </si>
  <si>
    <t>m</t>
  </si>
  <si>
    <t>6.2</t>
  </si>
  <si>
    <t>un</t>
  </si>
  <si>
    <t>Registro de gaveta bruto, Ø 1 1/2"</t>
  </si>
  <si>
    <t>INSTALAÇÕES SANITÁRIAS</t>
  </si>
  <si>
    <t>7.1</t>
  </si>
  <si>
    <t>Tubo de PVC Série Normal 40mm</t>
  </si>
  <si>
    <t>7.2</t>
  </si>
  <si>
    <t>7.3</t>
  </si>
  <si>
    <t>Tubo de PVC Série Normal 100mm</t>
  </si>
  <si>
    <t>7.4</t>
  </si>
  <si>
    <t>7.5</t>
  </si>
  <si>
    <t>Joelho PVC 90º esgoto 40 mm</t>
  </si>
  <si>
    <t>Joelho PVC 90º esgoto 100 mm</t>
  </si>
  <si>
    <t>Junção PVC esgoto 40 mm</t>
  </si>
  <si>
    <t>Junção PVC esgoto 100 x 100 mm</t>
  </si>
  <si>
    <t>Ralo Seco PVC 100x100mm</t>
  </si>
  <si>
    <t>LOUÇAS, ACESSÓRIOS E METAIS</t>
  </si>
  <si>
    <t>8.1</t>
  </si>
  <si>
    <t>Cuba de embutir oval em louça branca</t>
  </si>
  <si>
    <t>Bancada em mármore sintético 120x60cm</t>
  </si>
  <si>
    <t>Torneira cromada de mesa, 1/2 ou 3/4 padrão popular, Deca ou equivalente</t>
  </si>
  <si>
    <t>Papeleira de parede em metal cromado</t>
  </si>
  <si>
    <t>Toalheiro plástico tipo dispenser para papel toalha interfolhado</t>
  </si>
  <si>
    <t>Dispenser Saboneteira, Melhoramentos ou equivalente</t>
  </si>
  <si>
    <t>Tanque grande 30l cor branco gelo, incluso torneira de metal cromado, Deca ou equivalente</t>
  </si>
  <si>
    <t>Torneira de parede de uso geral com bico para mangueira</t>
  </si>
  <si>
    <t>SISTEMA DE PROTEÇÃO CONTRA INCÊNCIO</t>
  </si>
  <si>
    <t>9.1</t>
  </si>
  <si>
    <t>Extintor Pó ABC - 4KG</t>
  </si>
  <si>
    <t>9.2</t>
  </si>
  <si>
    <t>Luminária de emergência de blocos autônomos de LED, com autonomia de 2h</t>
  </si>
  <si>
    <t>9.3</t>
  </si>
  <si>
    <t>9.4</t>
  </si>
  <si>
    <t>PLACA DE SINALIZACAO DE SEGURANCA CONTRA INCENDIO, FOTOLUMINESCENTE, RETANGULAR, *20 X 40* CM, EM PVC *2* MM ANTI-CHAMAS (SIMBOLOS, CORES E PICTOGRAMAS CONFORME NBR 16820)</t>
  </si>
  <si>
    <t>PLUVIAL</t>
  </si>
  <si>
    <t>10.1</t>
  </si>
  <si>
    <t>89714</t>
  </si>
  <si>
    <t>97897</t>
  </si>
  <si>
    <t>Caixa coletora/inspeção enterreda hidráulica em concreto pré moldado</t>
  </si>
  <si>
    <t>INSTALAÇÕES ELÉTRICAS E TELEFÔNICAS 220V</t>
  </si>
  <si>
    <t>11.1</t>
  </si>
  <si>
    <t>ELÉTRICA</t>
  </si>
  <si>
    <t>Caixa 2x4 PVC - Fornecimento e Instalação</t>
  </si>
  <si>
    <t>CAIXA OCTOGONAL 4" X 4", PVC, INSTALADA EM LAJE - FORNECIMENTO E INSTALAÇÃO. AF_12/2015</t>
  </si>
  <si>
    <t>UN</t>
  </si>
  <si>
    <t>CABO DE COBRE FLEXÍVEL ISOLADO, 16 MM², ANTI-CHAMA 0,6/1,0 KV, PARA CIRCUITOS TERMINAIS - FORNECIMENTO E INSTALAÇÃO. AF_12/2015</t>
  </si>
  <si>
    <t>M</t>
  </si>
  <si>
    <t>CABO DE COBRE FLEXÍVEL ISOLADO, 10 MM², ANTI-CHAMA 0,6/1,0 KV, PARA CIRCUITOS TERMINAIS - FORNECIMENTO E INSTALAÇÃO. AF_12/2015</t>
  </si>
  <si>
    <t>CABO DE COBRE FLEXÍVEL ISOLADO, 25 MM², ANTI-CHAMA 0,6/1,0 KV, PARA REDE ENTERRADA DE DISTRIBUIÇÃO DE ENERGIA ELÉTRICA - FORNECIMENTO E INSTALAÇÃO. AF_12/2021</t>
  </si>
  <si>
    <t>CABO DE COBRE FLEXÍVEL ISOLADO, 1,5 MM², ANTI-CHAMA 450/750 V, PARA CIRCUITOS TERMINAIS - FORNECIMENTO E INSTALAÇÃO. AF_12/2015</t>
  </si>
  <si>
    <t>CABO DE COBRE FLEXÍVEL ISOLADO, 2,5 MM², ANTI-CHAMA 450/750 V, PARA CIRCUITOS TERMINAIS - FORNECIMENTO E INSTALAÇÃO. AF_12/2015</t>
  </si>
  <si>
    <t>CABO DE COBRE FLEXÍVEL ISOLADO, 6 MM², ANTI-CHAMA 450/750 V, PARA CIRCUITOS TERMINAIS - FORNECIMENTO E INSTALAÇÃO. AF_12/2015</t>
  </si>
  <si>
    <t>CAIXA DE PASSAGEM E TAMPA PRÉ-MOLDADAS EM CONCRETO 30 X 30 CM - FORNECIMENTO E INSTALAÇÃO</t>
  </si>
  <si>
    <t>CAIXA DE PASSAGEM ELETRICA DE PAREDE, DE EMBUTIR, EM PVC, COM TAMPA APARAFUSADA, DIMENSOES 200 X 200 X *90* MM - FORNECIMENTO E INSTALAÇÃO</t>
  </si>
  <si>
    <t>TOMADA 2P+T 10A, 250V, CONJUNTO MONTADO PARA EMBUTIR 4" X 2" (PLACA + SUPORTE + MODULO)</t>
  </si>
  <si>
    <t>TOMADA 2P+T 20A, 250V, CONJUNTO MONTADO PARA EMBUTIR 4" X 2" (PLACA + SUPORTE + MODULO) - FORNECIMENTO E INSTALAÇÃO</t>
  </si>
  <si>
    <t>INTERRUPTOR PARALELO (2 MÓDULOS), 10A/250V, INCLUINDO SUPORTE E PLACA - FORNECIMENTO E INSTALAÇÃO. AF_12/2015</t>
  </si>
  <si>
    <t>INTERRUPTOR SIMPLES (1 MÓDULO) COM INTERRUPTOR PARALELO (1 MÓDULO), 10A/250V, SEM SUPORTE E SEM PLACA - FORNECIMENTO E INSTALAÇÃO. AF_12/2015</t>
  </si>
  <si>
    <t>INTERRUPTOR PARALELO (3 MÓDULOS), 10A/250V, INCLUINDO SUPORTE E PLACA - FORNECIMENTO E INSTALAÇÃO. AF_12/2015</t>
  </si>
  <si>
    <t>INTERRUPTOR SIMPLES (2 MÓDULOS) COM 1 TOMADA DE EMBUTIR 2P+T 10 A,  SEM SUPORTE E SEM PLACA - FORNECIMENTO E INSTALAÇÃO. AF_12/2015</t>
  </si>
  <si>
    <t>DISJUNTOR TRIPOLAR TIPO DIN, CORRENTE NOMINAL DE 32A - FORNECIMENTO E INSTALAÇÃO. AF_10/2020</t>
  </si>
  <si>
    <t>DISJUNTOR MONOPOLAR TIPO DIN, CORRENTE NOMINAL DE 10A - FORNECIMENTO E INSTALAÇÃO. AF_10/2020</t>
  </si>
  <si>
    <t>DISJUNTOR MONOPOLAR TIPO DIN, CORRENTE NOMINAL DE 16A - FORNECIMENTO E INSTALAÇÃO. AF_10/2020</t>
  </si>
  <si>
    <t>DISJUNTOR MONOPOLAR TIPO DIN, CORRENTE NOMINAL DE 20A - FORNECIMENTO E INSTALAÇÃO. AF_10/2020</t>
  </si>
  <si>
    <t>DISJUNTOR MONOPOLAR TIPO DIN, CORRENTE NOMINAL DE 32A - FORNECIMENTO E INSTALAÇÃO. AF_10/2020</t>
  </si>
  <si>
    <t>DISJUNTOR TRIPOLAR TIPO DIN, CORRENTE NOMINAL DE 50A - FORNECIMENTO E INSTALAÇÃO. AF_10/2020</t>
  </si>
  <si>
    <t>QUADRO DE DISTRIBUIÇÃO EM CHAPA METÁLICA - PARA ATÉ 44 DISJUNTORES</t>
  </si>
  <si>
    <t>ELETRODUTO FLEXÍVEL CORRUGADO, PVC, DN 32 MM (1"), PARA CIRCUITOS TERMINAIS, INSTALADO EM LAJE - FORNECIMENTO E INSTALAÇÃO. AF_12/2015</t>
  </si>
  <si>
    <t>ELETRODUTO FLEXÍVEL CORRUGADO, PEAD, DN 50 (1 1/2"), PARA REDE ENTERRADA DE DISTRIBUIÇÃO DE ENERGIA ELÉTRICA - FORNECIMENTO E INSTALAÇÃO. AF_12/2021</t>
  </si>
  <si>
    <t>11.2</t>
  </si>
  <si>
    <t>DADOS E LÓGICA</t>
  </si>
  <si>
    <t>CABO LÓGICO 4 PARES, CATEGORIA 6 - UTP</t>
  </si>
  <si>
    <t>Placa 4"x2" com furo</t>
  </si>
  <si>
    <t>Fornecimento e instalação de Switch 24 portas Gerenciável POE 10/100 /1000 + 4SFP</t>
  </si>
  <si>
    <t>PATCH PANEL 24 PORTAS, CATEGORIA 6 - FORNECIMENTO E INSTALAÇÃO. AF_11/2019</t>
  </si>
  <si>
    <t>TOMADA DE REDE RJ45 - FORNECIMENTO E INSTALAÇÃO. AF_11/2019</t>
  </si>
  <si>
    <t>Central de Alarme + Teclado LCD + Bateria - Fornecimento e Instalação</t>
  </si>
  <si>
    <t>CABO DE FIBRA ÓPTICA, 02 PARES</t>
  </si>
  <si>
    <t>Custo TOTAL com BDI incluso</t>
  </si>
  <si>
    <t xml:space="preserve">DATA: </t>
  </si>
  <si>
    <t>RESPONSÁVEL TÉCNICO ORÇAMENTO:</t>
  </si>
  <si>
    <t>NOME: JULIANA DA SILVA TISCOSKI</t>
  </si>
  <si>
    <t>Nº CREA / CAU: 123317-7</t>
  </si>
  <si>
    <t>ENGENHEIRA CIVIL</t>
  </si>
  <si>
    <t>CONCRETO ARMADO - LAJES DE FORRO/BEIRAL (TERREO)</t>
  </si>
  <si>
    <t>C 05</t>
  </si>
  <si>
    <t>CRONOGRAMA FÍSICO-FINANCEIRO PARA OBRAS E SERVIÇOS DE ENGENHARIA</t>
  </si>
  <si>
    <t>OBJETO:</t>
  </si>
  <si>
    <t>Nº DA ART (ORÇ.):</t>
  </si>
  <si>
    <t>LOCALIZAÇÃO:</t>
  </si>
  <si>
    <t>DISCRIMINAÇÃO</t>
  </si>
  <si>
    <t>PERÍODO</t>
  </si>
  <si>
    <t>TOTAL</t>
  </si>
  <si>
    <t>1º Mês</t>
  </si>
  <si>
    <t xml:space="preserve">2º Mês </t>
  </si>
  <si>
    <t>3º Mês</t>
  </si>
  <si>
    <t>4º Mês</t>
  </si>
  <si>
    <t>5º Mês</t>
  </si>
  <si>
    <t>6º Mês</t>
  </si>
  <si>
    <t>7º Mês</t>
  </si>
  <si>
    <t>8º Mês</t>
  </si>
  <si>
    <t>9º Mês</t>
  </si>
  <si>
    <t>10º Mês</t>
  </si>
  <si>
    <t>R$</t>
  </si>
  <si>
    <t>%</t>
  </si>
  <si>
    <t>PERCENTUAL PARCIAL MENSAL (%)</t>
  </si>
  <si>
    <t>PERCENTUAL ACUMULADO / TOTAL (%)</t>
  </si>
  <si>
    <t>VALOR PARCIAL MENSAL (R$)</t>
  </si>
  <si>
    <t>VALOR ACUMULADO / TOTAL (R$)</t>
  </si>
  <si>
    <t>SNAPI</t>
  </si>
  <si>
    <t>Composição</t>
  </si>
  <si>
    <t>1.</t>
  </si>
  <si>
    <t xml:space="preserve">SERVIÇOS PRELIMINARES </t>
  </si>
  <si>
    <t>Placa da obra em chapa de aço galvanizado, Padrão Governo Federal</t>
  </si>
  <si>
    <t xml:space="preserve">Locação da obra (execução de gabarito) </t>
  </si>
  <si>
    <t>Limpeza mecanizada de terreno com remoção de camada vegetal</t>
  </si>
  <si>
    <t>CONCRETO ARMADO  - VIGAS</t>
  </si>
  <si>
    <t>CONCRETO ARMADO - PILARES</t>
  </si>
  <si>
    <t>5.</t>
  </si>
  <si>
    <t>SISTEMA DE VEDAÇÃO VERTICAL</t>
  </si>
  <si>
    <t>ALVENARIA DE VEDAÇÃO</t>
  </si>
  <si>
    <t>Alvenaria de vedação de blocos cerâmicos furados na horizontal de 11,5x19x19cm (espessura 11,5cm), argamassa de assentamento com preparo em betoneira</t>
  </si>
  <si>
    <t>6.</t>
  </si>
  <si>
    <t>ESQUADRIAS</t>
  </si>
  <si>
    <t>6.1.1</t>
  </si>
  <si>
    <t>6.1.2</t>
  </si>
  <si>
    <t>6.2.1</t>
  </si>
  <si>
    <t>JANELAS DE ALUMÍNIO</t>
  </si>
  <si>
    <t>7.</t>
  </si>
  <si>
    <t xml:space="preserve">SISTEMAS DE COBERTURA </t>
  </si>
  <si>
    <t>Rufo em chapa de alumínio, corte de 25cm, incluso transporte vertical.</t>
  </si>
  <si>
    <t>Calha em chapa de alumínio, desenvolvimento de 50cm, incluso transporte vertical.</t>
  </si>
  <si>
    <t>9.</t>
  </si>
  <si>
    <t>REVESTIMENTOS INTERNOS E EXTERNOS</t>
  </si>
  <si>
    <t>Chapisco em  parede com argamassa traço - 1:3 (cimento / areia)</t>
  </si>
  <si>
    <t>Emboço, com argamassa traço - 1:2:9 (cimento / cal / areia), espessura 2 cm</t>
  </si>
  <si>
    <t>Reboco para paredes internas, externas, vigas, traço 1:4,5  - espessura 0,5 cm</t>
  </si>
  <si>
    <t>10.</t>
  </si>
  <si>
    <t>SISTEMAS DE PISOS</t>
  </si>
  <si>
    <t>PAVIMENTAÇÃO INTERNA</t>
  </si>
  <si>
    <t>10.1.1</t>
  </si>
  <si>
    <t>Contrapiso de concreto não-estrutural, espessura 3cm e preparo mecânico</t>
  </si>
  <si>
    <t>10.1.2</t>
  </si>
  <si>
    <t>10.1.3</t>
  </si>
  <si>
    <t xml:space="preserve">Soleira em granito cinza andorinha, L=15cm, E=2cm </t>
  </si>
  <si>
    <t>11.</t>
  </si>
  <si>
    <t>PINTURAS E ACABAMENTOS</t>
  </si>
  <si>
    <t>13.1</t>
  </si>
  <si>
    <t>13.4</t>
  </si>
  <si>
    <t>Junção PVC esgoto 100 x 50 mm</t>
  </si>
  <si>
    <t>12.2</t>
  </si>
  <si>
    <t>3.3.4</t>
  </si>
  <si>
    <t>3.3.5</t>
  </si>
  <si>
    <t>2.4</t>
  </si>
  <si>
    <t>3.3.6</t>
  </si>
  <si>
    <t>3.3.7</t>
  </si>
  <si>
    <t>3.3.8</t>
  </si>
  <si>
    <t>4.1.1</t>
  </si>
  <si>
    <t>4.1.2</t>
  </si>
  <si>
    <t>4.1.3</t>
  </si>
  <si>
    <t>4.1.4</t>
  </si>
  <si>
    <t>4.1.5</t>
  </si>
  <si>
    <t>4.1.6</t>
  </si>
  <si>
    <t>4.1.7</t>
  </si>
  <si>
    <t>4.1.8</t>
  </si>
  <si>
    <t>4.2</t>
  </si>
  <si>
    <t>4.2.1</t>
  </si>
  <si>
    <t>4.2.2</t>
  </si>
  <si>
    <t>4.2.3</t>
  </si>
  <si>
    <t>4.2.4</t>
  </si>
  <si>
    <t>4.2.5</t>
  </si>
  <si>
    <t>4.2.6</t>
  </si>
  <si>
    <t>4.2.7</t>
  </si>
  <si>
    <t>4.3</t>
  </si>
  <si>
    <t>4.3.1</t>
  </si>
  <si>
    <t>4.3.2</t>
  </si>
  <si>
    <t>4.3.3</t>
  </si>
  <si>
    <t>4.3.4</t>
  </si>
  <si>
    <t>4.3.5</t>
  </si>
  <si>
    <t>5.1.1</t>
  </si>
  <si>
    <t>5.1.2</t>
  </si>
  <si>
    <t>6.1.3</t>
  </si>
  <si>
    <t>10.1.4</t>
  </si>
  <si>
    <t>12.1</t>
  </si>
  <si>
    <t>12.3</t>
  </si>
  <si>
    <t>12.4</t>
  </si>
  <si>
    <t>12.5</t>
  </si>
  <si>
    <t>12.6</t>
  </si>
  <si>
    <t>13.2</t>
  </si>
  <si>
    <t>13.3</t>
  </si>
  <si>
    <t>13.5</t>
  </si>
  <si>
    <t>13.6</t>
  </si>
  <si>
    <t>13.7</t>
  </si>
  <si>
    <t>13.8</t>
  </si>
  <si>
    <t>13.9</t>
  </si>
  <si>
    <t>14.1</t>
  </si>
  <si>
    <t>14.2</t>
  </si>
  <si>
    <t>14.3</t>
  </si>
  <si>
    <t>14.4</t>
  </si>
  <si>
    <t>14.5</t>
  </si>
  <si>
    <t>14.6</t>
  </si>
  <si>
    <t>14.7</t>
  </si>
  <si>
    <t>14.8</t>
  </si>
  <si>
    <t>14.9</t>
  </si>
  <si>
    <t>14.10</t>
  </si>
  <si>
    <t>14.11</t>
  </si>
  <si>
    <t>15.1</t>
  </si>
  <si>
    <t>15.2</t>
  </si>
  <si>
    <t>15.3</t>
  </si>
  <si>
    <t>15.4</t>
  </si>
  <si>
    <t>15.5</t>
  </si>
  <si>
    <t>16.1</t>
  </si>
  <si>
    <t>16.2</t>
  </si>
  <si>
    <t>17.1</t>
  </si>
  <si>
    <t>17.1.1</t>
  </si>
  <si>
    <t>17.1.2</t>
  </si>
  <si>
    <t>17.1.3</t>
  </si>
  <si>
    <t>17.1.4</t>
  </si>
  <si>
    <t>17.1.5</t>
  </si>
  <si>
    <t>17.1.6</t>
  </si>
  <si>
    <t>17.1.7</t>
  </si>
  <si>
    <t>17.1.8</t>
  </si>
  <si>
    <t>17.1.9</t>
  </si>
  <si>
    <t>17.1.10</t>
  </si>
  <si>
    <t>17.1.11</t>
  </si>
  <si>
    <t>17.1.12</t>
  </si>
  <si>
    <t>17.1.13</t>
  </si>
  <si>
    <t>17.1.14</t>
  </si>
  <si>
    <t>17.1.15</t>
  </si>
  <si>
    <t>17.1.16</t>
  </si>
  <si>
    <t>17.1.17</t>
  </si>
  <si>
    <t>17.1.18</t>
  </si>
  <si>
    <t>17.1.19</t>
  </si>
  <si>
    <t>17.1.20</t>
  </si>
  <si>
    <t>17.1.21</t>
  </si>
  <si>
    <t>17.1.22</t>
  </si>
  <si>
    <t>17.1.23</t>
  </si>
  <si>
    <t>17.1.24</t>
  </si>
  <si>
    <t>17.1.25</t>
  </si>
  <si>
    <t>17.1.26</t>
  </si>
  <si>
    <t>17.1.27</t>
  </si>
  <si>
    <t>17.1.28</t>
  </si>
  <si>
    <t>17.2</t>
  </si>
  <si>
    <t>17.2.1</t>
  </si>
  <si>
    <t>17.2.2</t>
  </si>
  <si>
    <t>17.2.3</t>
  </si>
  <si>
    <t>17.2.4</t>
  </si>
  <si>
    <t>17.2.5</t>
  </si>
  <si>
    <t>17.2.6</t>
  </si>
  <si>
    <t>17.2.7</t>
  </si>
  <si>
    <t>17.2.8</t>
  </si>
  <si>
    <t>17.2.9</t>
  </si>
  <si>
    <t>17.2.10</t>
  </si>
  <si>
    <t>17.2.11</t>
  </si>
  <si>
    <t>17.2.12</t>
  </si>
  <si>
    <t>17.2.13</t>
  </si>
  <si>
    <t>SINPAI</t>
  </si>
  <si>
    <t>Trama de madeira composta por terças para telhados de até 2 águas para telha ondulada de fibrocimento, metálica, plástica ou termoacústica, incluso transporte vertical. Af_07/2019</t>
  </si>
  <si>
    <t>Pingadeira em aço galvanizado, corte 33</t>
  </si>
  <si>
    <t>CONCRETO ARMADO - VERGAS E CONTRAVERGAS</t>
  </si>
  <si>
    <t>4.4.1</t>
  </si>
  <si>
    <t>Verga e contraverga moldada in loco</t>
  </si>
  <si>
    <t>CÂMARA MUNICIPAL DE IMBITUBA</t>
  </si>
  <si>
    <t>Obra: Ampliação DA Câmara Municipal de Imbituba</t>
  </si>
  <si>
    <t>Localização: Rua Ernani Cotrin, 555, centro, Imbituba/SC</t>
  </si>
  <si>
    <t>4.2.8</t>
  </si>
  <si>
    <t>Porta de abrir em madeira para pintura 0,90x2,10m, espessura 3,5cm, incluso dobradiças, batentes e fechadura</t>
  </si>
  <si>
    <t>Puxador para PCD, fixado na porta - fornecimento e instalação.</t>
  </si>
  <si>
    <t>PORTAS</t>
  </si>
  <si>
    <t>Porta em alumínio de abrir tipo veneziana com guarnição, fixação com parafusos - fornecimento e instalação. Af_12/2019</t>
  </si>
  <si>
    <t>Porta corta-fogo 90x210x4cm - fornecimento e instalação. Af_12/2019</t>
  </si>
  <si>
    <t>Porta de correr em madeira para pintura 0,80x2,10m, espessura 3,5cm, incluso dobradiças, batentes e fechadura</t>
  </si>
  <si>
    <t>Porta de alumínio de abrir para vidro sem guarnição, 87x210cm, fixação com parafusos, inclusive vidros - fornecimento e instalação. Af_12/2019</t>
  </si>
  <si>
    <t xml:space="preserve"> Janela de Alumínio, maxim-ar, tamanhos conforme projeto de esquadrias, inclusive ferragens e vidro liso incolor, espessura 6mm</t>
  </si>
  <si>
    <t>Telhamento com telha ondulada de fibrocimento e = 8 mm, com recobrimento lateral de 1/4 de onda</t>
  </si>
  <si>
    <t xml:space="preserve">Revestimento cerâmico de paredes PEI IV- cerâmica 60x60 cm (ou similar) aplicado com argamassa industrializada- incl. rejunte - conforme projeto   </t>
  </si>
  <si>
    <t>Execução de piso de concreto com concreto moldado in loco, usinado, acabamento convencional, espessura 6 cm, armado. Af_08/2022</t>
  </si>
  <si>
    <t>Piso cerâmico porcelanato PEI V - 60 x 60 cm  aplicado com argamassa industrializada - incl. rejunte - Branco antiderrapante - conforme projeto</t>
  </si>
  <si>
    <t>Piso cerâmico porcelanato PEI V - 80 x 80 cm  aplicado com argamassa industrializada - incl. rejunte - Cinza antiderrapante - conforme projeto</t>
  </si>
  <si>
    <t>7.6</t>
  </si>
  <si>
    <t>Forro em Drywall para ambientes comerciais, inclusive estruturais birecional de fixação. Af 08/2023</t>
  </si>
  <si>
    <t>Parede com sistema em chapas de gesso para drywall, uso interno, com duas faces simples e estrutura metálica com guias simples para paredes com área líquida maior ou igual a 6 m2, com vãos. Af_07/2023_ps</t>
  </si>
  <si>
    <t xml:space="preserve">Emassamento de paredes internas e teto com massa PVA - 02 demãos </t>
  </si>
  <si>
    <t>Pintura em latex acrílico sobre paredes internas e externas e teto, 2 demãos</t>
  </si>
  <si>
    <t>10.1.5</t>
  </si>
  <si>
    <t>Rodapé em poliestireno, altura 5cm.</t>
  </si>
  <si>
    <t>5.1.3</t>
  </si>
  <si>
    <t>Divisoria sanitária, tipo cabine, em granito cinza polido, esp = 3cm, assentado com argamassa colante AC III-E</t>
  </si>
  <si>
    <t>FERRAGENS</t>
  </si>
  <si>
    <t>6.3</t>
  </si>
  <si>
    <t>6.3.1</t>
  </si>
  <si>
    <t>Conj. De ferragens para porta de vidro temperado, em zamac cromado, contemplando dobradica inf., dobradica sup., pivo para dobradica inf., pivo para dobradica sup., fechadura central em zamc. Cromado, contra fechadura de pressao</t>
  </si>
  <si>
    <t>cj</t>
  </si>
  <si>
    <t>Tubo PVC soldável Ø 25mm, inclusive conexões</t>
  </si>
  <si>
    <t>Tubo PVC soldável Ø 50mm, inclusive conexões</t>
  </si>
  <si>
    <t>Joelho PVC soldavel 90º agua fria 25mm</t>
  </si>
  <si>
    <t>Joelho PVC soldavel 90º agua fria 50mm</t>
  </si>
  <si>
    <t>Te PVC soldável agua fria 25mm</t>
  </si>
  <si>
    <t>Te PVC soldável agua fria 50mm</t>
  </si>
  <si>
    <t>União, PVC, soldável, DN 25mm, instalado em ramal de distribuição de água - fornecimento e instalação. Af_06/2022</t>
  </si>
  <si>
    <t>União, PVC, soldável, DN 50mm, instalado em prumada de água - fornecimento e instalação. Af_06/2022</t>
  </si>
  <si>
    <t>Luva de redução, PVC, soldável, DN 50mm x 25mm, instalado em ramal de distribuição de água   fornecimento e instalação. Af_06/2022</t>
  </si>
  <si>
    <t>12.7</t>
  </si>
  <si>
    <t>12.8</t>
  </si>
  <si>
    <t>12.9</t>
  </si>
  <si>
    <t>Registro de gaveta bruto, Ø 3/4"</t>
  </si>
  <si>
    <t>Caixa dágua em polietileno 5.000l com tampa</t>
  </si>
  <si>
    <t>Cisterna de capitação de água pluvial 10.000 litros</t>
  </si>
  <si>
    <t>Bomba centrífuga, trifásica, 1 cv ou 0,99 hp, hm 14 a 40 m, q 0,6 a 8,4 m³/h - fornecimento e instalação. af_12/2020</t>
  </si>
  <si>
    <t>Válvula de descarga metálica</t>
  </si>
  <si>
    <t>Tubo de PVC Sèrie Normal 50mm</t>
  </si>
  <si>
    <t>Tubo de PVC Sèrie Normal 75mm</t>
  </si>
  <si>
    <t>Joelho PVC 90º esgoto 50 mm</t>
  </si>
  <si>
    <t>Tê PVC esgoto DN 100x100mm</t>
  </si>
  <si>
    <t>13.10</t>
  </si>
  <si>
    <t>Tê PVC esgoto DN50x50mm</t>
  </si>
  <si>
    <t>Tê PVC esgoto DN 40x40mm</t>
  </si>
  <si>
    <t>13.11</t>
  </si>
  <si>
    <t>13.12</t>
  </si>
  <si>
    <t>Tanque séptico retangular, em alvenaria com tijolos cerâmicos maciços, dimensões internas: 1,1 x 2,2 x h=1,8 m. Af_12/2020</t>
  </si>
  <si>
    <t>Filtro anaeróbio retangular, em alvenaria com tijolos cerâmicos maciços</t>
  </si>
  <si>
    <t>Sumidouro circular, em concreto pré-moldado, diâmetro interno = 2,00m, altura interna = 2,30 m</t>
  </si>
  <si>
    <t>13.13</t>
  </si>
  <si>
    <t>13.14</t>
  </si>
  <si>
    <t>13.15</t>
  </si>
  <si>
    <t>Caixa de gordura em alvenaria</t>
  </si>
  <si>
    <t>Caixa enterrada hidráulica, em alvenaria com bloco de conreto, dimensões 0,60x0,60x0,60m para esgoto</t>
  </si>
  <si>
    <t>Assento sanitário convencional branco</t>
  </si>
  <si>
    <t>Bacia Sanitária Convencional louça branca</t>
  </si>
  <si>
    <t>Bacia Sanitária Convencional para PCD</t>
  </si>
  <si>
    <t>Mictório sifonado louça branca</t>
  </si>
  <si>
    <t>Lavatório de louça branca suspenso, 30 x 40cm</t>
  </si>
  <si>
    <t>14.12</t>
  </si>
  <si>
    <t>Bancada de granito cinza polido 1,50 x 0,60m para pia de cozinha</t>
  </si>
  <si>
    <t>Cuba de embutir retangular de aço inoxidável 46x30cm</t>
  </si>
  <si>
    <t>Torneira cromada de mesa, para pia de cozinha</t>
  </si>
  <si>
    <t>Barra de apoio reta, em aço inox polido, comprimento 0,50m</t>
  </si>
  <si>
    <t>14.13</t>
  </si>
  <si>
    <t>Barra de apoio reta, em aço inox polido, comprimento 0,70m</t>
  </si>
  <si>
    <t>14.14</t>
  </si>
  <si>
    <t>Barra de apoio reta, em aço inox polido, comprimento 0,80m</t>
  </si>
  <si>
    <t>14.15</t>
  </si>
  <si>
    <t>14.16</t>
  </si>
  <si>
    <t>14.17</t>
  </si>
  <si>
    <t>14.18</t>
  </si>
  <si>
    <t>14.19</t>
  </si>
  <si>
    <t>14.20</t>
  </si>
  <si>
    <t>c-25</t>
  </si>
  <si>
    <t>Luminária de emergência tipo 2 faróis</t>
  </si>
  <si>
    <t>Abrigo para hidrante 75x45x17cm</t>
  </si>
  <si>
    <t>15.6</t>
  </si>
  <si>
    <t>15.7</t>
  </si>
  <si>
    <t>15.8</t>
  </si>
  <si>
    <t>Tubo de aço galvanizado com costura, classe média, dn 65 (2 1/2"), conexão rosqueada, instalado em rede de alimentação para hidrante - fornecimento e instalação. Af_10/2020</t>
  </si>
  <si>
    <t>Fixação de tubos verticais de pvc água, pvc esgoto, pvc água pluvial, cpvc, ppr, cobre ou aço, diâmetros maiores que 40 mm e menores ou iguais a 75 mm, com abraçadeira metálica rígida tipo u perfil 2 1/2, fixada em perfilado em parede. Af_09/2023_ps</t>
  </si>
  <si>
    <t>Fixação de tubos horizontais de pvc água/pvc esgoto/pvc pluvial/cpvc/ppr/cobre ou aço, diâmetros maiores que 40 mm e menores ou iguais a 75 mm, com abraçadeira tipo  d  com parafuso de fixação 2 1/2", fixada diretamente na laje ou parede. Af_09/2023</t>
  </si>
  <si>
    <t>Joelho 90 graus, em ferro galvanizado, dn 65 (2 1/2"), conexão rosqueada, instalado em rede de alimentação para hidrante - fornecimento e instalação. Af_10/2020</t>
  </si>
  <si>
    <t>Tê, em ferro galvanizado, dn 65 (2 1/2"), conexão rosqueada, instalado em prumadas - fornecimento e instalação. Af_10/2020</t>
  </si>
  <si>
    <t>Luva, em ferro galvanizado, dn 65 (2 1/2"), conexão rosqueada, instalado em rede de alimentação para hidrante - fornecimento e instalação. Af_10/2020</t>
  </si>
  <si>
    <t>Pintura com tinta alquídica de acabamento (esmalte sintético fosco) pulverizada sobre superfícies metálicas (exceto perfil) executado em obra (02 demãos). Af_01/2020_pe</t>
  </si>
  <si>
    <t>Válvula de retenção horizontal, de bronze, roscável, 2 1/2" - fornecimento e instalação. Af_08/2021</t>
  </si>
  <si>
    <t>Acionador manual endereçavel com sirene</t>
  </si>
  <si>
    <t>ORSE</t>
  </si>
  <si>
    <t>Cabo blindado para alarme e detecção de incêndio 4x1,5mm²</t>
  </si>
  <si>
    <t>Eletroduto flexível corrugado DN20mm instalado em laje</t>
  </si>
  <si>
    <t>15.9</t>
  </si>
  <si>
    <t>15.10</t>
  </si>
  <si>
    <t>15.11</t>
  </si>
  <si>
    <t>15.12</t>
  </si>
  <si>
    <t>15.13</t>
  </si>
  <si>
    <t>15.14</t>
  </si>
  <si>
    <t>15.15</t>
  </si>
  <si>
    <t>15.16</t>
  </si>
  <si>
    <t>15.17</t>
  </si>
  <si>
    <t>RESPONSÁVEL LEGAL DA CÂMARA MUNICIPAL:</t>
  </si>
  <si>
    <t>PRESIDENTE DA CÂMARA MUNICIPAL DE IMBITUBA</t>
  </si>
  <si>
    <t>16.3</t>
  </si>
  <si>
    <t>97898</t>
  </si>
  <si>
    <t>Joelho PVC 90º 100 mm</t>
  </si>
  <si>
    <t>16.4</t>
  </si>
  <si>
    <t>16.5</t>
  </si>
  <si>
    <t>16.6</t>
  </si>
  <si>
    <t>15.18</t>
  </si>
  <si>
    <t>Corrimão simples, diâmetro externo = 1 1/2", em aço galvanizado</t>
  </si>
  <si>
    <t>16.</t>
  </si>
  <si>
    <t>PAISAGISMO</t>
  </si>
  <si>
    <t>94273</t>
  </si>
  <si>
    <t>Assentamento de guia (meio-fio), confeccionado em concreto pré-fabricado, 100x15x13x30cm</t>
  </si>
  <si>
    <t>92394</t>
  </si>
  <si>
    <t>Execução de pavimento de piso intertravado com bloco sextavado, 25x25cm, espessura 8cm</t>
  </si>
  <si>
    <t>103946</t>
  </si>
  <si>
    <t>Plantio de grama esmeralda ou são carlos ou curitibana, em placas</t>
  </si>
  <si>
    <t>Aplicação de adubo em solo</t>
  </si>
  <si>
    <t>Plantio de arbusto (buxinho)</t>
  </si>
  <si>
    <t>Plantio de arvore ornamental com altura igual ou menor que 2,00m</t>
  </si>
  <si>
    <t>Pintura de demarcação de vaga de estacionamento</t>
  </si>
  <si>
    <t>Pintura de meio-fio com tinta branca a base de cal</t>
  </si>
  <si>
    <t>4.5</t>
  </si>
  <si>
    <t>CONCRETO ARMADO - ESCADAS E RAMPAS</t>
  </si>
  <si>
    <t>CABO TELEFÔNICO CCI-50, SEM BLINDAGEM, INSTALADO EM ENTRADA DE EDIFICAÇÃO - FORNECIMENTO E INSTALAÇÃO. AF_11/2019</t>
  </si>
  <si>
    <t>Câmera com infravermelho</t>
  </si>
  <si>
    <t>Laje pré-moldada treliçada para piso ou cobertura, h=12cm, enchimento em bloco EPS, h=8cm</t>
  </si>
  <si>
    <t>Escada marinheiro sem guarda corpo, em ferro galvanizado</t>
  </si>
  <si>
    <t>DISJUNTOR TRIPOLAR TIPO DIN, CORRENTE NOMINAL DE 40A - FORNECIMENTO E INSTALAÇÃO. AF_10/2020</t>
  </si>
  <si>
    <t>Luminária de sobrepor, tipo plafon com led 30x30</t>
  </si>
  <si>
    <t>Luminária de sobrepor, tipo refletor</t>
  </si>
  <si>
    <t>Fornecimento e instalação de mini rack de parede 19" x 9u x 470mm</t>
  </si>
  <si>
    <t>10.1.6</t>
  </si>
  <si>
    <t>Piso podotátil de alerta ou direcional, em borracha, assentado sobre argamassa</t>
  </si>
  <si>
    <t>NOME: DEIVID RAFAEL AQUINO</t>
  </si>
  <si>
    <t>Fabricação de fôrma para escadas/rampas, com 2 lances em "u" e laje plana, em chapa de madeira compensada plastificada, e=18 mm. Af_11/2020</t>
  </si>
  <si>
    <t>Armação de escada, de uma estrutura convencional de concreto armado utilizando aço ca-50 de 6,3 mm - montagem. Af_11/2021</t>
  </si>
  <si>
    <t>Armação de escada, de uma estrutura convencional de concreto armado utilizando aço ca-50 de 8,0 mm - montagem. Af_11/2022</t>
  </si>
  <si>
    <t>Armação de escada, de uma estrutura convencional de concreto armado utilizando aço ca-50 de 10,0 mm - montagem. Af_11/2022</t>
  </si>
  <si>
    <t>Armação de escada, de uma estrutura convencional de concreto armado utilizando aço ca-50 de 12,5 mm - montagem. Af_11/2023</t>
  </si>
  <si>
    <t>Fornecimento de catraca, tipo Pedestal Mecânica Bidirecional, da Ponto System ou similar, inclusive frete.</t>
  </si>
  <si>
    <t>Elevador Comercial para 06 passageiros ou 450kg, com 02 paradas, altura de deslocamento 4m, dimensões da caixa 1.6 x 1.83m, cabine e porta em aço inox, velocidade 0,62 m/s, necessário poço de 1,10m no mínimo, modelo Green lift, GMV ou similar</t>
  </si>
  <si>
    <t>Ampliação Câmara Municipal de Imbituba</t>
  </si>
  <si>
    <t>Data de preço: SINAPI jun/2024, Orse</t>
  </si>
  <si>
    <t xml:space="preserve">COMPOSIÇÃO DO BDI REFERENCIAL  
</t>
  </si>
  <si>
    <t>PROCESSO:</t>
  </si>
  <si>
    <t xml:space="preserve">ORÇAMENTO: </t>
  </si>
  <si>
    <t>Data REF.:</t>
  </si>
  <si>
    <t>LOCAL:</t>
  </si>
  <si>
    <t>FÓRMULA:</t>
  </si>
  <si>
    <t>BDI = [((1+ AC + S+ R).(1+DF).(1+L)) / (1- (PIS+COFINS + ISS))]- 1</t>
  </si>
  <si>
    <t>BÁSE DE CÁLCULO DO ISSQN</t>
  </si>
  <si>
    <t>( ) SOBRE TOTAL</t>
  </si>
  <si>
    <t>( X ) SOBRE SERVIÇO</t>
  </si>
  <si>
    <t>OCORRÊNCIA DA DESONERAÇÃO DO PAGAMENTO</t>
  </si>
  <si>
    <t>(  ) COM DESONERAÇÃO</t>
  </si>
  <si>
    <t>( X ) SEM DESONERAÇÃO</t>
  </si>
  <si>
    <t>LIMITES TCU</t>
  </si>
  <si>
    <t>PROPOSTO</t>
  </si>
  <si>
    <t>1º QUARTIL</t>
  </si>
  <si>
    <t>MÉDIO</t>
  </si>
  <si>
    <t>3º QUARTIL</t>
  </si>
  <si>
    <t>AC =</t>
  </si>
  <si>
    <t>Administração Central</t>
  </si>
  <si>
    <t>S + G =</t>
  </si>
  <si>
    <t>Seguro + Garantia</t>
  </si>
  <si>
    <t>R =</t>
  </si>
  <si>
    <t>Risco</t>
  </si>
  <si>
    <t>DF =</t>
  </si>
  <si>
    <t>Despesa Financeira</t>
  </si>
  <si>
    <t>L =</t>
  </si>
  <si>
    <t>Lucro</t>
  </si>
  <si>
    <t>I =</t>
  </si>
  <si>
    <t>Taxa de tributos TOTAL</t>
  </si>
  <si>
    <t xml:space="preserve">Taxa de tributos CPRB </t>
  </si>
  <si>
    <t>Taxa de tributos PIS</t>
  </si>
  <si>
    <t>Taxa de tributos COFINS</t>
  </si>
  <si>
    <t xml:space="preserve">Taxa de tributos ISS </t>
  </si>
  <si>
    <t>BDI calculado</t>
  </si>
  <si>
    <t>REFERÊNCIAS: INSTRUÇÃO NORMATIVA SIE – Nº 0002/2020</t>
  </si>
  <si>
    <t>AC, S, G, R,  L</t>
  </si>
  <si>
    <t xml:space="preserve">Acórdão 2622/2013 - TCU. SIE - IN 02/2020 </t>
  </si>
  <si>
    <t>DF</t>
  </si>
  <si>
    <t>SIE - IN 02/2020 [1+ (TAXA SELIC/100)]^(DU/252) -1</t>
  </si>
  <si>
    <t>ISS*</t>
  </si>
  <si>
    <t>PIS*</t>
  </si>
  <si>
    <t>Lei nº 10.637, de 30 de dezembro de 2002</t>
  </si>
  <si>
    <t>COFINS*</t>
  </si>
  <si>
    <t>Lei nº 10.833, de 29 de dezembro de 2003</t>
  </si>
  <si>
    <t>CPRB*</t>
  </si>
  <si>
    <t>Lei nº 13.161, de 31 de agosto de 2015</t>
  </si>
  <si>
    <t>TAXA SELIC %</t>
  </si>
  <si>
    <t>https://www.bcb.gov.br/controleinflacao/historicotaxasjuros</t>
  </si>
  <si>
    <t>Engenheiro Civil</t>
  </si>
  <si>
    <t>Juliana da Silva Tiscoski</t>
  </si>
  <si>
    <t>CREA-SC</t>
  </si>
  <si>
    <t>123317-7</t>
  </si>
  <si>
    <t>CAMARA MUNICIPAL DE IMBITUBA</t>
  </si>
  <si>
    <t>Ampliação da Câmara Municipal de Imbituba</t>
  </si>
  <si>
    <t>Rua Ernani Cotrin, 555, centro, Imbituba/SC</t>
  </si>
  <si>
    <t>BASE /REFERÊNCIA: SINAPI jul / 2024, ORSE</t>
  </si>
  <si>
    <t>3.2.8</t>
  </si>
  <si>
    <t>4.5.1</t>
  </si>
  <si>
    <t>4.5.2</t>
  </si>
  <si>
    <t>4.5.3</t>
  </si>
  <si>
    <t>4.5.4</t>
  </si>
  <si>
    <t>4.5.5</t>
  </si>
  <si>
    <t>4.5.6</t>
  </si>
  <si>
    <t>6.1.4</t>
  </si>
  <si>
    <t>6.1.5</t>
  </si>
  <si>
    <t>6.1.6</t>
  </si>
  <si>
    <t>10.1.7</t>
  </si>
  <si>
    <t>12.10</t>
  </si>
  <si>
    <t>12.11</t>
  </si>
  <si>
    <t>12.12</t>
  </si>
  <si>
    <t>12.13</t>
  </si>
  <si>
    <t>13.16</t>
  </si>
  <si>
    <t>13.17</t>
  </si>
  <si>
    <t>13.18</t>
  </si>
  <si>
    <t>13.19</t>
  </si>
  <si>
    <t>13.20</t>
  </si>
  <si>
    <t>18.1</t>
  </si>
  <si>
    <t>18.2</t>
  </si>
  <si>
    <t>18.3</t>
  </si>
  <si>
    <t>18.4</t>
  </si>
  <si>
    <t>18.5</t>
  </si>
  <si>
    <t>18.6</t>
  </si>
  <si>
    <t>18.7</t>
  </si>
  <si>
    <t>18.8</t>
  </si>
  <si>
    <t>18.9</t>
  </si>
  <si>
    <t xml:space="preserve"> AMPLIAÇÃO DA CAMARA MUNICIPAL DE IMBITUBA</t>
  </si>
  <si>
    <t>IMBITUBA/SC</t>
  </si>
  <si>
    <t>De acordo com Lei Complementar do município de Imbituba/SC</t>
  </si>
  <si>
    <t>RESPONSÁVEL LEGAL DA CAMARA:</t>
  </si>
  <si>
    <t>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</si>
</sst>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quot;R$ &quot;* #,##0.00_);_(&quot;R$ &quot;* \(#,##0.00\);_(&quot;R$ &quot;* &quot;-&quot;??_);_(@_)"/>
  </numFmts>
  <fonts count="33">
    <font>
      <sz val="11"/>
      <color theme="1"/>
      <name val="Calibri"/>
      <family val="2"/>
      <scheme val="minor"/>
    </font>
    <font>
      <sz val="10"/>
      <name val="Arial"/>
      <family val="2"/>
    </font>
    <font>
      <b/>
      <sz val="16"/>
      <name val="Arial"/>
      <family val="2"/>
    </font>
    <font>
      <sz val="14"/>
      <name val="Arial"/>
      <family val="2"/>
    </font>
    <font>
      <b/>
      <sz val="10"/>
      <name val="Arial"/>
      <family val="2"/>
    </font>
    <font>
      <sz val="11"/>
      <color indexed="8"/>
      <name val="Arial"/>
      <family val="2"/>
    </font>
    <font>
      <sz val="11"/>
      <color indexed="8"/>
      <name val="Calibri"/>
      <family val="2"/>
    </font>
    <font>
      <sz val="11"/>
      <color rgb="FF000000"/>
      <name val="Arial"/>
      <family val="2"/>
    </font>
    <font>
      <b/>
      <sz val="10"/>
      <color rgb="FFFF0000"/>
      <name val="Arial"/>
      <family val="2"/>
    </font>
    <font>
      <b/>
      <sz val="10"/>
      <color indexed="8"/>
      <name val="Arial"/>
      <family val="2"/>
    </font>
    <font>
      <sz val="10"/>
      <color indexed="8"/>
      <name val="Arial"/>
      <family val="2"/>
    </font>
    <font>
      <sz val="10"/>
      <color theme="1"/>
      <name val="Arial"/>
      <family val="2"/>
    </font>
    <font>
      <sz val="8"/>
      <name val="Calibri"/>
      <family val="2"/>
      <scheme val="minor"/>
    </font>
    <font>
      <sz val="11"/>
      <color theme="1"/>
      <name val="Calibri"/>
      <family val="2"/>
      <scheme val="minor"/>
    </font>
    <font>
      <b/>
      <sz val="14"/>
      <color indexed="8"/>
      <name val="Arial"/>
      <family val="2"/>
    </font>
    <font>
      <b/>
      <sz val="12"/>
      <color indexed="8"/>
      <name val="Arial"/>
      <family val="2"/>
    </font>
    <font>
      <sz val="14"/>
      <color indexed="8"/>
      <name val="Arial"/>
      <family val="2"/>
    </font>
    <font>
      <b/>
      <sz val="16"/>
      <color indexed="8"/>
      <name val="Arial"/>
      <family val="2"/>
    </font>
    <font>
      <b/>
      <sz val="8"/>
      <color indexed="8"/>
      <name val="Arial"/>
      <family val="2"/>
    </font>
    <font>
      <sz val="7"/>
      <color indexed="8"/>
      <name val="Arial"/>
      <family val="2"/>
    </font>
    <font>
      <b/>
      <sz val="7"/>
      <color indexed="8"/>
      <name val="Arial"/>
      <family val="2"/>
    </font>
    <font>
      <sz val="11"/>
      <color rgb="FF000000"/>
      <name val="Calibri"/>
      <family val="2"/>
    </font>
    <font>
      <sz val="10"/>
      <name val="Arial1"/>
    </font>
    <font>
      <sz val="10"/>
      <color rgb="FF000000"/>
      <name val="Arial"/>
      <family val="2"/>
    </font>
    <font>
      <sz val="10"/>
      <color theme="1"/>
      <name val="Montserrat"/>
    </font>
    <font>
      <b/>
      <sz val="12"/>
      <color rgb="FF000000"/>
      <name val="Montserrat"/>
    </font>
    <font>
      <b/>
      <sz val="11"/>
      <color rgb="FF000000"/>
      <name val="Montserrat"/>
    </font>
    <font>
      <b/>
      <sz val="11"/>
      <color rgb="FF000000"/>
      <name val="Arial"/>
      <family val="2"/>
    </font>
    <font>
      <b/>
      <sz val="11"/>
      <color theme="1"/>
      <name val="Montserrat"/>
    </font>
    <font>
      <b/>
      <sz val="10"/>
      <color rgb="FF000000"/>
      <name val="Montserrat"/>
    </font>
    <font>
      <sz val="10"/>
      <color rgb="FF000000"/>
      <name val="Montserrat"/>
    </font>
    <font>
      <b/>
      <sz val="10"/>
      <color theme="1"/>
      <name val="Montserrat"/>
    </font>
    <font>
      <u/>
      <sz val="10"/>
      <color rgb="FF000000"/>
      <name val="Montserrat"/>
    </font>
  </fonts>
  <fills count="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FF"/>
        <bgColor rgb="FFFFFFFF"/>
      </patternFill>
    </fill>
    <fill>
      <patternFill patternType="solid">
        <fgColor rgb="FF38761D"/>
        <bgColor rgb="FF38761D"/>
      </patternFill>
    </fill>
    <fill>
      <patternFill patternType="solid">
        <fgColor rgb="FFCCCCCC"/>
        <bgColor rgb="FFCCCCCC"/>
      </patternFill>
    </fill>
    <fill>
      <patternFill patternType="solid">
        <fgColor rgb="FFD9D9D9"/>
        <bgColor rgb="FFD9D9D9"/>
      </patternFill>
    </fill>
  </fills>
  <borders count="67">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3">
    <xf numFmtId="0" fontId="0" fillId="0" borderId="0"/>
    <xf numFmtId="9" fontId="1" fillId="0" borderId="0" applyFont="0" applyFill="0" applyBorder="0" applyAlignment="0" applyProtection="0"/>
    <xf numFmtId="0" fontId="1" fillId="0" borderId="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6" fillId="0" borderId="0"/>
    <xf numFmtId="0" fontId="1" fillId="0" borderId="0"/>
    <xf numFmtId="0" fontId="7"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5" fillId="0" borderId="0"/>
    <xf numFmtId="0" fontId="1" fillId="0" borderId="0"/>
    <xf numFmtId="9" fontId="5"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21" fillId="0" borderId="0"/>
    <xf numFmtId="0" fontId="23" fillId="0" borderId="0"/>
  </cellStyleXfs>
  <cellXfs count="326">
    <xf numFmtId="0" fontId="0" fillId="0" borderId="0" xfId="0"/>
    <xf numFmtId="0" fontId="2" fillId="0" borderId="1" xfId="2" applyFont="1" applyBorder="1" applyAlignment="1">
      <alignment vertical="center" wrapText="1"/>
    </xf>
    <xf numFmtId="0" fontId="1" fillId="0" borderId="0" xfId="2" applyAlignment="1">
      <alignment vertical="center"/>
    </xf>
    <xf numFmtId="0" fontId="4" fillId="0" borderId="1" xfId="2" applyFont="1" applyBorder="1" applyAlignment="1">
      <alignment vertical="center" wrapText="1"/>
    </xf>
    <xf numFmtId="0" fontId="4" fillId="0" borderId="0" xfId="2" applyFont="1" applyAlignment="1">
      <alignment vertical="center" wrapText="1"/>
    </xf>
    <xf numFmtId="0" fontId="2" fillId="0" borderId="0" xfId="2" applyFont="1" applyAlignment="1">
      <alignment horizontal="center" vertical="center" wrapText="1"/>
    </xf>
    <xf numFmtId="164" fontId="1" fillId="0" borderId="0" xfId="3" applyFont="1" applyFill="1" applyBorder="1" applyAlignment="1">
      <alignment vertical="center"/>
    </xf>
    <xf numFmtId="164" fontId="4" fillId="0" borderId="0" xfId="3" applyFont="1" applyFill="1" applyBorder="1" applyAlignment="1">
      <alignment vertical="center"/>
    </xf>
    <xf numFmtId="164" fontId="1" fillId="0" borderId="0" xfId="4" applyFont="1" applyAlignment="1">
      <alignment horizontal="right" vertical="center"/>
    </xf>
    <xf numFmtId="164" fontId="4" fillId="0" borderId="0" xfId="4" applyFont="1" applyFill="1" applyBorder="1" applyAlignment="1">
      <alignment horizontal="right" vertical="center" wrapText="1"/>
    </xf>
    <xf numFmtId="10" fontId="4" fillId="0" borderId="0" xfId="1" applyNumberFormat="1" applyFont="1" applyFill="1" applyBorder="1" applyAlignment="1">
      <alignment vertical="center" wrapText="1"/>
    </xf>
    <xf numFmtId="0" fontId="4" fillId="0" borderId="9" xfId="2" applyFont="1" applyBorder="1" applyAlignment="1">
      <alignment horizontal="center"/>
    </xf>
    <xf numFmtId="0" fontId="4" fillId="0" borderId="9" xfId="2" applyFont="1" applyBorder="1" applyAlignment="1">
      <alignment horizontal="left" vertical="center"/>
    </xf>
    <xf numFmtId="0" fontId="4" fillId="0" borderId="9" xfId="2" applyFont="1" applyBorder="1" applyAlignment="1">
      <alignment horizontal="center" vertical="center"/>
    </xf>
    <xf numFmtId="164" fontId="4" fillId="0" borderId="9" xfId="4" applyFont="1" applyFill="1" applyBorder="1" applyAlignment="1">
      <alignment horizontal="center" vertical="center"/>
    </xf>
    <xf numFmtId="164" fontId="4" fillId="0" borderId="9" xfId="4" applyFont="1" applyFill="1" applyBorder="1" applyAlignment="1">
      <alignment vertical="center"/>
    </xf>
    <xf numFmtId="43" fontId="4" fillId="0" borderId="9" xfId="2" applyNumberFormat="1" applyFont="1" applyBorder="1" applyAlignment="1">
      <alignment vertical="center"/>
    </xf>
    <xf numFmtId="0" fontId="4" fillId="0" borderId="0" xfId="2" applyFont="1" applyAlignment="1">
      <alignment horizontal="center"/>
    </xf>
    <xf numFmtId="0" fontId="4" fillId="0" borderId="0" xfId="2" applyFont="1" applyAlignment="1">
      <alignment horizontal="left" vertical="center"/>
    </xf>
    <xf numFmtId="0" fontId="4" fillId="0" borderId="0" xfId="2" applyFont="1" applyAlignment="1">
      <alignment horizontal="center" vertical="center"/>
    </xf>
    <xf numFmtId="164" fontId="4" fillId="0" borderId="0" xfId="4" applyFont="1" applyFill="1" applyBorder="1" applyAlignment="1">
      <alignment horizontal="center" vertical="center"/>
    </xf>
    <xf numFmtId="164" fontId="4" fillId="0" borderId="0" xfId="4" applyFont="1" applyFill="1" applyBorder="1" applyAlignment="1">
      <alignment vertical="center"/>
    </xf>
    <xf numFmtId="43" fontId="4" fillId="0" borderId="0" xfId="2" applyNumberFormat="1" applyFont="1" applyAlignment="1">
      <alignment vertical="center"/>
    </xf>
    <xf numFmtId="49" fontId="4" fillId="2" borderId="10" xfId="2" applyNumberFormat="1" applyFont="1" applyFill="1" applyBorder="1" applyAlignment="1">
      <alignment horizontal="center" vertical="center"/>
    </xf>
    <xf numFmtId="49" fontId="4" fillId="2" borderId="11" xfId="2" applyNumberFormat="1" applyFont="1" applyFill="1" applyBorder="1" applyAlignment="1">
      <alignment horizontal="center" vertical="center"/>
    </xf>
    <xf numFmtId="164" fontId="4" fillId="2" borderId="11" xfId="5" applyFont="1" applyFill="1" applyBorder="1" applyAlignment="1">
      <alignment horizontal="center" vertical="center"/>
    </xf>
    <xf numFmtId="164" fontId="4" fillId="2" borderId="11" xfId="6" applyFont="1" applyFill="1" applyBorder="1" applyAlignment="1">
      <alignment horizontal="center" vertical="center" wrapText="1"/>
    </xf>
    <xf numFmtId="164" fontId="4" fillId="2" borderId="12" xfId="6" applyFont="1" applyFill="1" applyBorder="1" applyAlignment="1">
      <alignment horizontal="center" vertical="center"/>
    </xf>
    <xf numFmtId="0" fontId="1" fillId="0" borderId="0" xfId="2" applyAlignment="1">
      <alignment horizontal="center" vertical="center"/>
    </xf>
    <xf numFmtId="0" fontId="4" fillId="3" borderId="9" xfId="2" applyFont="1" applyFill="1" applyBorder="1" applyAlignment="1">
      <alignment horizontal="center" vertical="center"/>
    </xf>
    <xf numFmtId="0" fontId="4" fillId="3" borderId="9" xfId="2" applyFont="1" applyFill="1" applyBorder="1" applyAlignment="1">
      <alignment horizontal="center"/>
    </xf>
    <xf numFmtId="0" fontId="4" fillId="3" borderId="9" xfId="2" applyFont="1" applyFill="1" applyBorder="1" applyAlignment="1">
      <alignment vertical="center"/>
    </xf>
    <xf numFmtId="164" fontId="4" fillId="3" borderId="9" xfId="4" applyFont="1" applyFill="1" applyBorder="1" applyAlignment="1">
      <alignment vertical="center"/>
    </xf>
    <xf numFmtId="0" fontId="1" fillId="0" borderId="9" xfId="2" applyBorder="1" applyAlignment="1">
      <alignment horizontal="center" vertical="center"/>
    </xf>
    <xf numFmtId="0" fontId="1" fillId="0" borderId="9" xfId="2" applyBorder="1" applyAlignment="1">
      <alignment horizontal="left" vertical="center" wrapText="1"/>
    </xf>
    <xf numFmtId="164" fontId="1" fillId="0" borderId="9" xfId="4" applyFont="1" applyFill="1" applyBorder="1" applyAlignment="1">
      <alignment horizontal="right" vertical="center"/>
    </xf>
    <xf numFmtId="164" fontId="1" fillId="0" borderId="9" xfId="3" applyFont="1" applyFill="1" applyBorder="1" applyAlignment="1">
      <alignment horizontal="right" vertical="center"/>
    </xf>
    <xf numFmtId="164" fontId="1" fillId="0" borderId="9" xfId="3" applyFont="1" applyFill="1" applyBorder="1" applyAlignment="1">
      <alignment vertical="center"/>
    </xf>
    <xf numFmtId="0" fontId="1" fillId="0" borderId="13" xfId="2" applyBorder="1" applyAlignment="1">
      <alignment horizontal="center" vertical="center"/>
    </xf>
    <xf numFmtId="0" fontId="1" fillId="0" borderId="9" xfId="2" applyBorder="1" applyAlignment="1">
      <alignment vertical="center"/>
    </xf>
    <xf numFmtId="0" fontId="4" fillId="0" borderId="14" xfId="2" applyFont="1" applyBorder="1" applyAlignment="1">
      <alignment vertical="center" wrapText="1"/>
    </xf>
    <xf numFmtId="0" fontId="4" fillId="0" borderId="15" xfId="2" applyFont="1" applyBorder="1" applyAlignment="1">
      <alignment vertical="center" wrapText="1"/>
    </xf>
    <xf numFmtId="0" fontId="4" fillId="0" borderId="16" xfId="2" applyFont="1" applyBorder="1" applyAlignment="1">
      <alignment horizontal="right" vertical="center" wrapText="1"/>
    </xf>
    <xf numFmtId="164" fontId="4" fillId="0" borderId="9" xfId="4" applyFont="1" applyFill="1" applyBorder="1" applyAlignment="1">
      <alignment horizontal="right" vertical="center" wrapText="1"/>
    </xf>
    <xf numFmtId="164" fontId="4" fillId="0" borderId="9" xfId="4" applyFont="1" applyFill="1" applyBorder="1" applyAlignment="1">
      <alignment vertical="center" wrapText="1"/>
    </xf>
    <xf numFmtId="0" fontId="1" fillId="0" borderId="0" xfId="2" applyAlignment="1">
      <alignment horizontal="left" vertical="center" wrapText="1"/>
    </xf>
    <xf numFmtId="164" fontId="1" fillId="0" borderId="0" xfId="4" applyFont="1" applyFill="1" applyBorder="1" applyAlignment="1">
      <alignment horizontal="right" vertical="center"/>
    </xf>
    <xf numFmtId="164" fontId="1" fillId="0" borderId="0" xfId="4" applyFont="1" applyBorder="1" applyAlignment="1">
      <alignment horizontal="right" vertical="center"/>
    </xf>
    <xf numFmtId="0" fontId="1" fillId="0" borderId="9" xfId="2" applyBorder="1" applyAlignment="1">
      <alignment horizontal="center" vertical="center" wrapText="1"/>
    </xf>
    <xf numFmtId="0" fontId="1" fillId="0" borderId="9" xfId="10" applyBorder="1" applyAlignment="1">
      <alignment horizontal="center" vertical="center"/>
    </xf>
    <xf numFmtId="164" fontId="4" fillId="0" borderId="9" xfId="3" applyFont="1" applyFill="1" applyBorder="1" applyAlignment="1">
      <alignment vertical="center"/>
    </xf>
    <xf numFmtId="0" fontId="4" fillId="0" borderId="9" xfId="2" applyFont="1" applyBorder="1" applyAlignment="1">
      <alignment vertical="center" wrapText="1"/>
    </xf>
    <xf numFmtId="0" fontId="4" fillId="0" borderId="9" xfId="2" applyFont="1" applyBorder="1" applyAlignment="1">
      <alignment vertical="center"/>
    </xf>
    <xf numFmtId="0" fontId="4" fillId="0" borderId="13" xfId="2" applyFont="1" applyBorder="1" applyAlignment="1">
      <alignment horizontal="center" vertical="center" wrapText="1"/>
    </xf>
    <xf numFmtId="164" fontId="1" fillId="0" borderId="16" xfId="3" applyFont="1" applyFill="1" applyBorder="1" applyAlignment="1">
      <alignment horizontal="right" vertical="center"/>
    </xf>
    <xf numFmtId="0" fontId="1" fillId="0" borderId="14" xfId="2" applyBorder="1" applyAlignment="1">
      <alignment horizontal="center" vertical="center"/>
    </xf>
    <xf numFmtId="0" fontId="1" fillId="0" borderId="17" xfId="2" applyBorder="1" applyAlignment="1">
      <alignment horizontal="center" vertical="center"/>
    </xf>
    <xf numFmtId="0" fontId="1" fillId="0" borderId="9" xfId="2" applyBorder="1" applyAlignment="1">
      <alignment vertical="center" wrapText="1"/>
    </xf>
    <xf numFmtId="43" fontId="1" fillId="0" borderId="0" xfId="2" applyNumberFormat="1" applyAlignment="1">
      <alignment vertical="center"/>
    </xf>
    <xf numFmtId="0" fontId="1" fillId="0" borderId="18" xfId="2" applyBorder="1" applyAlignment="1">
      <alignment horizontal="center" vertical="center"/>
    </xf>
    <xf numFmtId="0" fontId="4" fillId="0" borderId="0" xfId="2" applyFont="1" applyAlignment="1">
      <alignment horizontal="right" vertical="center" wrapText="1"/>
    </xf>
    <xf numFmtId="164" fontId="4" fillId="0" borderId="0" xfId="4" applyFont="1" applyFill="1" applyBorder="1" applyAlignment="1">
      <alignment vertical="center" wrapText="1"/>
    </xf>
    <xf numFmtId="0" fontId="1" fillId="4" borderId="9" xfId="2" applyFill="1" applyBorder="1" applyAlignment="1">
      <alignment horizontal="center" vertical="center"/>
    </xf>
    <xf numFmtId="0" fontId="1" fillId="4" borderId="9" xfId="2" applyFill="1" applyBorder="1" applyAlignment="1">
      <alignment vertical="center" wrapText="1"/>
    </xf>
    <xf numFmtId="0" fontId="1" fillId="0" borderId="0" xfId="2" applyAlignment="1">
      <alignment horizontal="center" vertical="center" wrapText="1"/>
    </xf>
    <xf numFmtId="0" fontId="1" fillId="4" borderId="9" xfId="2" applyFill="1" applyBorder="1" applyAlignment="1">
      <alignment horizontal="left" vertical="center" wrapText="1"/>
    </xf>
    <xf numFmtId="0" fontId="8" fillId="0" borderId="0" xfId="2" applyFont="1" applyAlignment="1">
      <alignment horizontal="center" vertical="center"/>
    </xf>
    <xf numFmtId="164" fontId="8" fillId="0" borderId="0" xfId="4" applyFont="1" applyFill="1" applyBorder="1" applyAlignment="1">
      <alignment horizontal="center" vertical="center"/>
    </xf>
    <xf numFmtId="0" fontId="1" fillId="0" borderId="9" xfId="14" applyBorder="1" applyAlignment="1">
      <alignment horizontal="center" vertical="center"/>
    </xf>
    <xf numFmtId="0" fontId="4" fillId="0" borderId="17" xfId="2" applyFont="1" applyBorder="1" applyAlignment="1">
      <alignment vertical="center"/>
    </xf>
    <xf numFmtId="0" fontId="1" fillId="0" borderId="14" xfId="2" applyBorder="1" applyAlignment="1">
      <alignment horizontal="center" vertical="center" wrapText="1"/>
    </xf>
    <xf numFmtId="0" fontId="1" fillId="0" borderId="16" xfId="2" applyBorder="1" applyAlignment="1">
      <alignment horizontal="center" vertical="center" wrapText="1"/>
    </xf>
    <xf numFmtId="164" fontId="1" fillId="0" borderId="9" xfId="4" applyFont="1" applyFill="1" applyBorder="1" applyAlignment="1">
      <alignment horizontal="right" vertical="center" wrapText="1"/>
    </xf>
    <xf numFmtId="0" fontId="1" fillId="0" borderId="0" xfId="2" applyAlignment="1">
      <alignment vertical="center" wrapText="1"/>
    </xf>
    <xf numFmtId="164" fontId="1" fillId="0" borderId="13" xfId="4" applyFont="1" applyFill="1" applyBorder="1" applyAlignment="1">
      <alignment horizontal="right" vertical="center"/>
    </xf>
    <xf numFmtId="0" fontId="4" fillId="0" borderId="19" xfId="2" applyFont="1" applyBorder="1" applyAlignment="1">
      <alignment vertical="center" wrapText="1"/>
    </xf>
    <xf numFmtId="164" fontId="0" fillId="0" borderId="0" xfId="4" applyFont="1" applyBorder="1" applyAlignment="1">
      <alignment vertical="center" wrapText="1"/>
    </xf>
    <xf numFmtId="164" fontId="4" fillId="0" borderId="0" xfId="4" applyFont="1" applyBorder="1" applyAlignment="1">
      <alignment horizontal="right" vertical="center"/>
    </xf>
    <xf numFmtId="49" fontId="4" fillId="2" borderId="14" xfId="2" applyNumberFormat="1" applyFont="1" applyFill="1" applyBorder="1" applyAlignment="1">
      <alignment horizontal="right" vertical="center"/>
    </xf>
    <xf numFmtId="49" fontId="4" fillId="2" borderId="15" xfId="2" applyNumberFormat="1" applyFont="1" applyFill="1" applyBorder="1" applyAlignment="1">
      <alignment horizontal="right" vertical="center"/>
    </xf>
    <xf numFmtId="0" fontId="1" fillId="2" borderId="15" xfId="2" applyFill="1" applyBorder="1" applyAlignment="1">
      <alignment horizontal="right" vertical="center"/>
    </xf>
    <xf numFmtId="0" fontId="4" fillId="2" borderId="16" xfId="2" applyFont="1" applyFill="1" applyBorder="1" applyAlignment="1">
      <alignment horizontal="right" vertical="center"/>
    </xf>
    <xf numFmtId="164" fontId="4" fillId="2" borderId="9" xfId="4" applyFont="1" applyFill="1" applyBorder="1" applyAlignment="1">
      <alignment horizontal="right" vertical="center"/>
    </xf>
    <xf numFmtId="164" fontId="4" fillId="0" borderId="0" xfId="4" applyFont="1" applyFill="1" applyBorder="1" applyAlignment="1">
      <alignment horizontal="right" vertical="center"/>
    </xf>
    <xf numFmtId="0" fontId="9" fillId="0" borderId="20" xfId="2" applyFont="1" applyBorder="1" applyAlignment="1">
      <alignment vertical="top" wrapText="1"/>
    </xf>
    <xf numFmtId="2" fontId="9" fillId="0" borderId="20" xfId="2" applyNumberFormat="1" applyFont="1" applyBorder="1" applyAlignment="1">
      <alignment vertical="top"/>
    </xf>
    <xf numFmtId="2" fontId="9" fillId="0" borderId="21" xfId="2" applyNumberFormat="1" applyFont="1" applyBorder="1" applyAlignment="1">
      <alignment vertical="top"/>
    </xf>
    <xf numFmtId="0" fontId="9" fillId="0" borderId="20" xfId="2" applyFont="1" applyBorder="1" applyAlignment="1">
      <alignment vertical="top"/>
    </xf>
    <xf numFmtId="0" fontId="1" fillId="4" borderId="21" xfId="2" applyFill="1" applyBorder="1" applyAlignment="1" applyProtection="1">
      <alignment vertical="justify"/>
      <protection locked="0"/>
    </xf>
    <xf numFmtId="0" fontId="1" fillId="0" borderId="22" xfId="2" applyBorder="1" applyAlignment="1">
      <alignment vertical="center"/>
    </xf>
    <xf numFmtId="14" fontId="10" fillId="0" borderId="23" xfId="2" applyNumberFormat="1" applyFont="1" applyBorder="1" applyAlignment="1">
      <alignment horizontal="left" vertical="top" wrapText="1"/>
    </xf>
    <xf numFmtId="0" fontId="10" fillId="0" borderId="23" xfId="2" applyFont="1" applyBorder="1" applyAlignment="1">
      <alignment vertical="center"/>
    </xf>
    <xf numFmtId="0" fontId="10" fillId="0" borderId="0" xfId="2" applyFont="1" applyAlignment="1">
      <alignment vertical="center"/>
    </xf>
    <xf numFmtId="164" fontId="10" fillId="0" borderId="23" xfId="4" applyFont="1" applyBorder="1" applyAlignment="1">
      <alignment horizontal="left" vertical="center"/>
    </xf>
    <xf numFmtId="0" fontId="1" fillId="4" borderId="0" xfId="2" applyFill="1" applyAlignment="1" applyProtection="1">
      <alignment vertical="justify"/>
      <protection locked="0"/>
    </xf>
    <xf numFmtId="164" fontId="1" fillId="0" borderId="24" xfId="4" applyFont="1" applyBorder="1" applyAlignment="1">
      <alignment horizontal="right" vertical="center"/>
    </xf>
    <xf numFmtId="0" fontId="9" fillId="0" borderId="23" xfId="2" applyFont="1" applyBorder="1" applyAlignment="1">
      <alignment vertical="top" wrapText="1"/>
    </xf>
    <xf numFmtId="0" fontId="10" fillId="0" borderId="0" xfId="2" applyFont="1" applyAlignment="1">
      <alignment vertical="center" wrapText="1"/>
    </xf>
    <xf numFmtId="164" fontId="10" fillId="0" borderId="23" xfId="4" applyFont="1" applyBorder="1" applyAlignment="1">
      <alignment vertical="top"/>
    </xf>
    <xf numFmtId="0" fontId="1" fillId="0" borderId="25" xfId="2" applyBorder="1"/>
    <xf numFmtId="0" fontId="10" fillId="0" borderId="19" xfId="2" applyFont="1" applyBorder="1" applyAlignment="1">
      <alignment horizontal="left" vertical="center" wrapText="1"/>
    </xf>
    <xf numFmtId="164" fontId="10" fillId="0" borderId="25" xfId="4" applyFont="1" applyBorder="1" applyAlignment="1">
      <alignment vertical="top"/>
    </xf>
    <xf numFmtId="0" fontId="1" fillId="4" borderId="19" xfId="2" applyFill="1" applyBorder="1" applyAlignment="1" applyProtection="1">
      <alignment vertical="justify"/>
      <protection locked="0"/>
    </xf>
    <xf numFmtId="164" fontId="1" fillId="0" borderId="26" xfId="4" applyFont="1" applyBorder="1" applyAlignment="1">
      <alignment horizontal="right" vertical="center"/>
    </xf>
    <xf numFmtId="0" fontId="1" fillId="4" borderId="5" xfId="2" applyFill="1" applyBorder="1" applyAlignment="1" applyProtection="1">
      <alignment vertical="justify"/>
      <protection locked="0"/>
    </xf>
    <xf numFmtId="2" fontId="1" fillId="0" borderId="0" xfId="4" applyNumberFormat="1" applyFont="1" applyAlignment="1">
      <alignment horizontal="right" vertical="center"/>
    </xf>
    <xf numFmtId="49" fontId="1" fillId="0" borderId="9" xfId="2" applyNumberFormat="1" applyBorder="1" applyAlignment="1">
      <alignment horizontal="center" vertical="center"/>
    </xf>
    <xf numFmtId="0" fontId="11" fillId="0" borderId="9" xfId="0" applyFont="1" applyBorder="1" applyAlignment="1">
      <alignment vertical="center" wrapText="1"/>
    </xf>
    <xf numFmtId="0" fontId="1" fillId="0" borderId="20" xfId="2" applyBorder="1" applyAlignment="1">
      <alignment horizontal="center" vertical="center"/>
    </xf>
    <xf numFmtId="0" fontId="1" fillId="0" borderId="17" xfId="2" applyBorder="1" applyAlignment="1">
      <alignment vertical="center" wrapText="1"/>
    </xf>
    <xf numFmtId="0" fontId="1" fillId="0" borderId="26" xfId="2" applyBorder="1" applyAlignment="1">
      <alignment horizontal="center" vertical="center"/>
    </xf>
    <xf numFmtId="164" fontId="1" fillId="0" borderId="9" xfId="4" applyFont="1" applyFill="1" applyBorder="1" applyAlignment="1">
      <alignment horizontal="center" vertical="center"/>
    </xf>
    <xf numFmtId="0" fontId="1" fillId="0" borderId="15" xfId="2" applyBorder="1" applyAlignment="1">
      <alignment horizontal="center" vertical="center"/>
    </xf>
    <xf numFmtId="0" fontId="4" fillId="3" borderId="13" xfId="2" applyFont="1" applyFill="1" applyBorder="1" applyAlignment="1">
      <alignment vertical="center"/>
    </xf>
    <xf numFmtId="49" fontId="15" fillId="0" borderId="20" xfId="2" applyNumberFormat="1" applyFont="1" applyBorder="1" applyAlignment="1">
      <alignment horizontal="left" vertical="center" wrapText="1"/>
    </xf>
    <xf numFmtId="49" fontId="15" fillId="0" borderId="25" xfId="2" applyNumberFormat="1" applyFont="1" applyBorder="1" applyAlignment="1">
      <alignment horizontal="left" vertical="center" wrapText="1"/>
    </xf>
    <xf numFmtId="49" fontId="15" fillId="0" borderId="9" xfId="2" applyNumberFormat="1" applyFont="1" applyBorder="1" applyAlignment="1">
      <alignment vertical="center" wrapText="1"/>
    </xf>
    <xf numFmtId="0" fontId="15" fillId="0" borderId="9" xfId="2" applyFont="1" applyBorder="1" applyAlignment="1">
      <alignment horizontal="left" vertical="center"/>
    </xf>
    <xf numFmtId="0" fontId="14" fillId="0" borderId="9" xfId="25" applyNumberFormat="1" applyFont="1" applyBorder="1" applyAlignment="1">
      <alignment horizontal="right" vertical="center" wrapText="1"/>
    </xf>
    <xf numFmtId="10" fontId="16" fillId="0" borderId="9" xfId="26" applyNumberFormat="1" applyFont="1" applyBorder="1" applyAlignment="1">
      <alignment horizontal="left" vertical="center" wrapText="1"/>
    </xf>
    <xf numFmtId="0" fontId="0" fillId="0" borderId="23" xfId="0" applyBorder="1"/>
    <xf numFmtId="0" fontId="17" fillId="0" borderId="19" xfId="25" applyNumberFormat="1" applyFont="1" applyBorder="1" applyAlignment="1">
      <alignment horizontal="center" vertical="center" wrapText="1"/>
    </xf>
    <xf numFmtId="0" fontId="17" fillId="0" borderId="0" xfId="25" applyNumberFormat="1" applyFont="1" applyBorder="1" applyAlignment="1">
      <alignment horizontal="center" vertical="center" wrapText="1"/>
    </xf>
    <xf numFmtId="0" fontId="0" fillId="0" borderId="24" xfId="0" applyBorder="1"/>
    <xf numFmtId="0" fontId="18" fillId="3" borderId="9" xfId="2" applyFont="1" applyFill="1" applyBorder="1" applyAlignment="1">
      <alignment horizontal="center" vertical="center" wrapText="1"/>
    </xf>
    <xf numFmtId="0" fontId="9" fillId="3" borderId="15" xfId="2" applyFont="1" applyFill="1" applyBorder="1" applyAlignment="1">
      <alignment horizontal="center" vertical="top" wrapText="1"/>
    </xf>
    <xf numFmtId="39" fontId="19" fillId="0" borderId="9" xfId="27" applyNumberFormat="1" applyFont="1" applyBorder="1" applyAlignment="1">
      <alignment horizontal="center" vertical="center" wrapText="1"/>
    </xf>
    <xf numFmtId="9" fontId="19" fillId="0" borderId="9" xfId="28" applyFont="1" applyBorder="1" applyAlignment="1">
      <alignment horizontal="center" vertical="center" wrapText="1"/>
    </xf>
    <xf numFmtId="10" fontId="20" fillId="3" borderId="9" xfId="29" applyNumberFormat="1" applyFont="1" applyFill="1" applyBorder="1" applyAlignment="1">
      <alignment horizontal="center" vertical="center" wrapText="1"/>
    </xf>
    <xf numFmtId="0" fontId="18" fillId="3" borderId="16" xfId="2" applyFont="1" applyFill="1" applyBorder="1" applyAlignment="1">
      <alignment horizontal="center" vertical="center" wrapText="1"/>
    </xf>
    <xf numFmtId="39" fontId="20" fillId="3" borderId="9" xfId="2" applyNumberFormat="1" applyFont="1" applyFill="1" applyBorder="1" applyAlignment="1">
      <alignment horizontal="center" vertical="center" wrapText="1"/>
    </xf>
    <xf numFmtId="39" fontId="20" fillId="3" borderId="9" xfId="2" applyNumberFormat="1" applyFont="1" applyFill="1" applyBorder="1" applyAlignment="1">
      <alignment horizontal="right" vertical="center" wrapText="1"/>
    </xf>
    <xf numFmtId="0" fontId="18" fillId="0" borderId="21" xfId="2" applyFont="1" applyBorder="1" applyAlignment="1">
      <alignment horizontal="center" vertical="center" wrapText="1"/>
    </xf>
    <xf numFmtId="39" fontId="20" fillId="0" borderId="21" xfId="2" applyNumberFormat="1" applyFont="1" applyBorder="1" applyAlignment="1">
      <alignment horizontal="right" vertical="center" wrapText="1"/>
    </xf>
    <xf numFmtId="39" fontId="20" fillId="0" borderId="21" xfId="2" applyNumberFormat="1" applyFont="1" applyBorder="1" applyAlignment="1">
      <alignment horizontal="center" vertical="center" wrapText="1"/>
    </xf>
    <xf numFmtId="165" fontId="20" fillId="0" borderId="21" xfId="25" applyFont="1" applyFill="1" applyBorder="1" applyAlignment="1">
      <alignment horizontal="center" wrapText="1"/>
    </xf>
    <xf numFmtId="165" fontId="20" fillId="0" borderId="22" xfId="25" applyFont="1" applyFill="1" applyBorder="1" applyAlignment="1">
      <alignment horizontal="center" wrapText="1"/>
    </xf>
    <xf numFmtId="0" fontId="0" fillId="0" borderId="21" xfId="0" applyBorder="1"/>
    <xf numFmtId="0" fontId="0" fillId="0" borderId="22" xfId="0" applyBorder="1"/>
    <xf numFmtId="0" fontId="1" fillId="0" borderId="21" xfId="2" applyBorder="1" applyAlignment="1">
      <alignment vertical="center"/>
    </xf>
    <xf numFmtId="0" fontId="9" fillId="0" borderId="22" xfId="2" applyFont="1" applyBorder="1" applyAlignment="1">
      <alignment vertical="top"/>
    </xf>
    <xf numFmtId="0" fontId="9" fillId="0" borderId="24" xfId="2" applyFont="1" applyBorder="1" applyAlignment="1">
      <alignment vertical="top"/>
    </xf>
    <xf numFmtId="0" fontId="0" fillId="0" borderId="19" xfId="0" applyBorder="1"/>
    <xf numFmtId="0" fontId="0" fillId="0" borderId="26" xfId="0" applyBorder="1"/>
    <xf numFmtId="164" fontId="1" fillId="0" borderId="19" xfId="4" applyFont="1" applyBorder="1" applyAlignment="1">
      <alignment horizontal="right" vertical="center"/>
    </xf>
    <xf numFmtId="0" fontId="1" fillId="0" borderId="9" xfId="0" applyFont="1" applyBorder="1" applyAlignment="1">
      <alignment horizontal="center" vertical="center"/>
    </xf>
    <xf numFmtId="0" fontId="1" fillId="0" borderId="9" xfId="0" applyFont="1" applyBorder="1" applyAlignment="1">
      <alignment horizontal="left" vertical="center" wrapText="1"/>
    </xf>
    <xf numFmtId="0" fontId="1" fillId="0" borderId="13" xfId="8" applyBorder="1" applyAlignment="1">
      <alignment horizontal="center" vertical="center"/>
    </xf>
    <xf numFmtId="0" fontId="22" fillId="0" borderId="9" xfId="9" applyFont="1" applyBorder="1" applyAlignment="1">
      <alignment horizontal="justify" vertical="center" wrapText="1"/>
    </xf>
    <xf numFmtId="0" fontId="1" fillId="0" borderId="0" xfId="0" applyFont="1" applyAlignment="1">
      <alignment vertical="center"/>
    </xf>
    <xf numFmtId="164" fontId="1" fillId="0" borderId="9" xfId="6" applyFont="1" applyFill="1" applyBorder="1" applyAlignment="1">
      <alignment horizontal="right" vertical="center"/>
    </xf>
    <xf numFmtId="164" fontId="4" fillId="0" borderId="9" xfId="6" applyFont="1" applyFill="1" applyBorder="1" applyAlignment="1">
      <alignment horizontal="right" vertical="center" wrapText="1"/>
    </xf>
    <xf numFmtId="164" fontId="4" fillId="0" borderId="9" xfId="6" applyFont="1" applyFill="1" applyBorder="1" applyAlignment="1">
      <alignment vertical="center" wrapText="1"/>
    </xf>
    <xf numFmtId="164" fontId="1" fillId="0" borderId="0" xfId="6" applyFont="1" applyFill="1" applyBorder="1" applyAlignment="1">
      <alignment horizontal="right" vertical="center"/>
    </xf>
    <xf numFmtId="0" fontId="1" fillId="0" borderId="17" xfId="0" applyFont="1" applyBorder="1" applyAlignment="1">
      <alignment horizontal="center" vertical="center"/>
    </xf>
    <xf numFmtId="164" fontId="4" fillId="0" borderId="0" xfId="6" applyFont="1" applyFill="1" applyBorder="1" applyAlignment="1">
      <alignment horizontal="right" vertical="center" wrapText="1"/>
    </xf>
    <xf numFmtId="164" fontId="4" fillId="0" borderId="0" xfId="6" applyFont="1" applyFill="1" applyBorder="1" applyAlignment="1">
      <alignment vertical="center" wrapText="1"/>
    </xf>
    <xf numFmtId="0" fontId="1" fillId="0" borderId="9" xfId="0" applyFont="1" applyBorder="1" applyAlignment="1">
      <alignment horizontal="center" vertical="center" wrapText="1"/>
    </xf>
    <xf numFmtId="0" fontId="1" fillId="0" borderId="9" xfId="12" applyBorder="1" applyAlignment="1">
      <alignment horizontal="center" vertical="center"/>
    </xf>
    <xf numFmtId="0" fontId="1" fillId="0" borderId="9" xfId="13" applyBorder="1" applyAlignment="1">
      <alignment horizontal="center" vertical="center"/>
    </xf>
    <xf numFmtId="0" fontId="1" fillId="0" borderId="13" xfId="0" applyFont="1" applyBorder="1" applyAlignment="1">
      <alignment horizontal="center"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wrapText="1"/>
    </xf>
    <xf numFmtId="0" fontId="4"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7" xfId="0" applyFont="1" applyBorder="1" applyAlignment="1">
      <alignment horizontal="left" vertical="center" wrapText="1"/>
    </xf>
    <xf numFmtId="0" fontId="4" fillId="0" borderId="13" xfId="0" applyFont="1" applyBorder="1" applyAlignment="1">
      <alignment horizontal="center" vertical="center" wrapText="1"/>
    </xf>
    <xf numFmtId="164" fontId="1" fillId="0" borderId="15" xfId="6" applyFont="1" applyFill="1" applyBorder="1" applyAlignment="1">
      <alignment horizontal="right" vertical="center"/>
    </xf>
    <xf numFmtId="0" fontId="1" fillId="0" borderId="14" xfId="0" applyFont="1" applyBorder="1" applyAlignment="1">
      <alignment horizontal="center" vertical="center"/>
    </xf>
    <xf numFmtId="164" fontId="1" fillId="0" borderId="14" xfId="3" applyFont="1" applyFill="1" applyBorder="1" applyAlignment="1">
      <alignment vertical="center"/>
    </xf>
    <xf numFmtId="0" fontId="23" fillId="0" borderId="0" xfId="32"/>
    <xf numFmtId="0" fontId="26" fillId="0" borderId="38" xfId="32" applyFont="1" applyBorder="1" applyAlignment="1">
      <alignment horizontal="left"/>
    </xf>
    <xf numFmtId="0" fontId="26" fillId="0" borderId="39" xfId="32" applyFont="1" applyBorder="1" applyAlignment="1">
      <alignment horizontal="left"/>
    </xf>
    <xf numFmtId="0" fontId="26" fillId="0" borderId="40" xfId="32" applyFont="1" applyBorder="1" applyAlignment="1">
      <alignment horizontal="left"/>
    </xf>
    <xf numFmtId="0" fontId="26" fillId="0" borderId="41" xfId="32" applyFont="1" applyBorder="1" applyAlignment="1">
      <alignment horizontal="center" vertical="center"/>
    </xf>
    <xf numFmtId="0" fontId="26" fillId="0" borderId="38" xfId="32" applyFont="1" applyBorder="1" applyAlignment="1">
      <alignment horizontal="left" vertical="center"/>
    </xf>
    <xf numFmtId="0" fontId="26" fillId="0" borderId="39" xfId="32" applyFont="1" applyBorder="1" applyAlignment="1">
      <alignment horizontal="left" vertical="center"/>
    </xf>
    <xf numFmtId="0" fontId="26" fillId="0" borderId="40" xfId="32" applyFont="1" applyBorder="1" applyAlignment="1">
      <alignment horizontal="left" vertical="center"/>
    </xf>
    <xf numFmtId="0" fontId="27" fillId="0" borderId="0" xfId="32" applyFont="1" applyAlignment="1">
      <alignment horizontal="left"/>
    </xf>
    <xf numFmtId="17" fontId="26" fillId="0" borderId="39" xfId="32" applyNumberFormat="1" applyFont="1" applyBorder="1" applyAlignment="1">
      <alignment horizontal="left" vertical="center"/>
    </xf>
    <xf numFmtId="0" fontId="29" fillId="5" borderId="42" xfId="32" applyFont="1" applyFill="1" applyBorder="1"/>
    <xf numFmtId="0" fontId="24" fillId="5" borderId="40" xfId="32" applyFont="1" applyFill="1" applyBorder="1"/>
    <xf numFmtId="0" fontId="24" fillId="5" borderId="41" xfId="32" applyFont="1" applyFill="1" applyBorder="1" applyAlignment="1">
      <alignment horizontal="center" vertical="center"/>
    </xf>
    <xf numFmtId="0" fontId="29" fillId="5" borderId="30" xfId="32" applyFont="1" applyFill="1" applyBorder="1"/>
    <xf numFmtId="0" fontId="24" fillId="5" borderId="0" xfId="32" applyFont="1" applyFill="1"/>
    <xf numFmtId="0" fontId="29" fillId="5" borderId="0" xfId="32" applyFont="1" applyFill="1"/>
    <xf numFmtId="0" fontId="24" fillId="5" borderId="33" xfId="32" applyFont="1" applyFill="1" applyBorder="1" applyAlignment="1">
      <alignment horizontal="center" vertical="center"/>
    </xf>
    <xf numFmtId="0" fontId="29" fillId="5" borderId="34" xfId="32" applyFont="1" applyFill="1" applyBorder="1" applyAlignment="1">
      <alignment horizontal="center" vertical="center"/>
    </xf>
    <xf numFmtId="0" fontId="29" fillId="5" borderId="36" xfId="32" applyFont="1" applyFill="1" applyBorder="1" applyAlignment="1">
      <alignment horizontal="center" vertical="center"/>
    </xf>
    <xf numFmtId="0" fontId="29" fillId="5" borderId="37" xfId="32" applyFont="1" applyFill="1" applyBorder="1" applyAlignment="1">
      <alignment horizontal="center" vertical="center"/>
    </xf>
    <xf numFmtId="0" fontId="11" fillId="0" borderId="0" xfId="32" applyFont="1" applyAlignment="1">
      <alignment vertical="center"/>
    </xf>
    <xf numFmtId="0" fontId="29" fillId="6" borderId="45" xfId="32" applyFont="1" applyFill="1" applyBorder="1" applyAlignment="1">
      <alignment horizontal="center" vertical="center"/>
    </xf>
    <xf numFmtId="0" fontId="29" fillId="5" borderId="45" xfId="32" applyFont="1" applyFill="1" applyBorder="1" applyAlignment="1">
      <alignment horizontal="center" vertical="center"/>
    </xf>
    <xf numFmtId="0" fontId="29" fillId="5" borderId="51" xfId="32" applyFont="1" applyFill="1" applyBorder="1" applyAlignment="1">
      <alignment horizontal="center" vertical="center"/>
    </xf>
    <xf numFmtId="0" fontId="30" fillId="5" borderId="38" xfId="32" applyFont="1" applyFill="1" applyBorder="1" applyAlignment="1">
      <alignment horizontal="center" vertical="center"/>
    </xf>
    <xf numFmtId="0" fontId="24" fillId="0" borderId="45" xfId="32" applyFont="1" applyBorder="1" applyAlignment="1">
      <alignment vertical="center"/>
    </xf>
    <xf numFmtId="10" fontId="30" fillId="5" borderId="45" xfId="32" applyNumberFormat="1" applyFont="1" applyFill="1" applyBorder="1" applyAlignment="1">
      <alignment horizontal="center" vertical="center"/>
    </xf>
    <xf numFmtId="10" fontId="30" fillId="0" borderId="45" xfId="32" applyNumberFormat="1" applyFont="1" applyBorder="1" applyAlignment="1">
      <alignment horizontal="center" vertical="center"/>
    </xf>
    <xf numFmtId="10" fontId="30" fillId="0" borderId="51" xfId="32" applyNumberFormat="1" applyFont="1" applyBorder="1" applyAlignment="1">
      <alignment horizontal="center" vertical="center"/>
    </xf>
    <xf numFmtId="10" fontId="30" fillId="5" borderId="45" xfId="32" applyNumberFormat="1" applyFont="1" applyFill="1" applyBorder="1" applyAlignment="1">
      <alignment horizontal="center"/>
    </xf>
    <xf numFmtId="0" fontId="30" fillId="5" borderId="45" xfId="32" applyFont="1" applyFill="1" applyBorder="1" applyAlignment="1">
      <alignment vertical="center"/>
    </xf>
    <xf numFmtId="0" fontId="30" fillId="5" borderId="45" xfId="32" applyFont="1" applyFill="1" applyBorder="1"/>
    <xf numFmtId="0" fontId="30" fillId="0" borderId="30" xfId="32" applyFont="1" applyBorder="1" applyAlignment="1">
      <alignment horizontal="center"/>
    </xf>
    <xf numFmtId="0" fontId="30" fillId="0" borderId="0" xfId="32" applyFont="1" applyAlignment="1">
      <alignment horizontal="center"/>
    </xf>
    <xf numFmtId="10" fontId="29" fillId="5" borderId="0" xfId="32" applyNumberFormat="1" applyFont="1" applyFill="1" applyAlignment="1">
      <alignment horizontal="center"/>
    </xf>
    <xf numFmtId="10" fontId="24" fillId="5" borderId="0" xfId="32" applyNumberFormat="1" applyFont="1" applyFill="1"/>
    <xf numFmtId="10" fontId="24" fillId="5" borderId="33" xfId="32" applyNumberFormat="1" applyFont="1" applyFill="1" applyBorder="1" applyAlignment="1">
      <alignment horizontal="center" vertical="center"/>
    </xf>
    <xf numFmtId="10" fontId="29" fillId="5" borderId="45" xfId="32" applyNumberFormat="1" applyFont="1" applyFill="1" applyBorder="1" applyAlignment="1">
      <alignment horizontal="center"/>
    </xf>
    <xf numFmtId="10" fontId="24" fillId="5" borderId="45" xfId="32" applyNumberFormat="1" applyFont="1" applyFill="1" applyBorder="1"/>
    <xf numFmtId="10" fontId="24" fillId="5" borderId="51" xfId="32" applyNumberFormat="1" applyFont="1" applyFill="1" applyBorder="1" applyAlignment="1">
      <alignment horizontal="center" vertical="center"/>
    </xf>
    <xf numFmtId="0" fontId="24" fillId="0" borderId="30" xfId="32" applyFont="1" applyBorder="1"/>
    <xf numFmtId="10" fontId="30" fillId="0" borderId="54" xfId="32" applyNumberFormat="1" applyFont="1" applyBorder="1" applyAlignment="1">
      <alignment horizontal="center"/>
    </xf>
    <xf numFmtId="10" fontId="30" fillId="0" borderId="55" xfId="32" applyNumberFormat="1" applyFont="1" applyBorder="1" applyAlignment="1">
      <alignment horizontal="center" vertical="center"/>
    </xf>
    <xf numFmtId="0" fontId="30" fillId="5" borderId="49" xfId="32" applyFont="1" applyFill="1" applyBorder="1" applyAlignment="1">
      <alignment horizontal="left" vertical="center"/>
    </xf>
    <xf numFmtId="0" fontId="30" fillId="5" borderId="38" xfId="32" applyFont="1" applyFill="1" applyBorder="1" applyAlignment="1">
      <alignment horizontal="left" vertical="center"/>
    </xf>
    <xf numFmtId="10" fontId="24" fillId="0" borderId="51" xfId="32" applyNumberFormat="1" applyFont="1" applyBorder="1" applyAlignment="1">
      <alignment horizontal="center" vertical="center"/>
    </xf>
    <xf numFmtId="0" fontId="30" fillId="0" borderId="59" xfId="32" applyFont="1" applyBorder="1" applyAlignment="1">
      <alignment wrapText="1"/>
    </xf>
    <xf numFmtId="0" fontId="24" fillId="0" borderId="63" xfId="32" applyFont="1" applyBorder="1" applyAlignment="1">
      <alignment horizontal="center" vertical="center"/>
    </xf>
    <xf numFmtId="0" fontId="24" fillId="0" borderId="0" xfId="32" applyFont="1"/>
    <xf numFmtId="0" fontId="24" fillId="0" borderId="33" xfId="32" applyFont="1" applyBorder="1" applyAlignment="1">
      <alignment horizontal="center" vertical="center"/>
    </xf>
    <xf numFmtId="0" fontId="31" fillId="0" borderId="0" xfId="32" applyFont="1" applyAlignment="1">
      <alignment horizontal="center"/>
    </xf>
    <xf numFmtId="0" fontId="31" fillId="0" borderId="0" xfId="32" applyFont="1"/>
    <xf numFmtId="0" fontId="24" fillId="0" borderId="64" xfId="32" applyFont="1" applyBorder="1"/>
    <xf numFmtId="0" fontId="24" fillId="0" borderId="65" xfId="32" applyFont="1" applyBorder="1"/>
    <xf numFmtId="0" fontId="24" fillId="0" borderId="66" xfId="32" applyFont="1" applyBorder="1" applyAlignment="1">
      <alignment horizontal="center" vertical="center"/>
    </xf>
    <xf numFmtId="0" fontId="11" fillId="0" borderId="0" xfId="32" applyFont="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0" xfId="2" applyFont="1" applyAlignment="1">
      <alignment horizontal="center" vertical="center" wrapText="1"/>
    </xf>
    <xf numFmtId="0" fontId="3" fillId="0" borderId="1"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10" fillId="0" borderId="23" xfId="2" applyFont="1" applyBorder="1" applyAlignment="1">
      <alignment horizontal="left" vertical="center" wrapText="1"/>
    </xf>
    <xf numFmtId="0" fontId="10" fillId="0" borderId="0" xfId="2" applyFont="1" applyAlignment="1">
      <alignment horizontal="left" vertical="center" wrapText="1"/>
    </xf>
    <xf numFmtId="0" fontId="10" fillId="0" borderId="25" xfId="2" applyFont="1" applyBorder="1" applyAlignment="1">
      <alignment horizontal="left" vertical="center" wrapText="1"/>
    </xf>
    <xf numFmtId="0" fontId="10" fillId="0" borderId="19" xfId="2" applyFont="1" applyBorder="1" applyAlignment="1">
      <alignment horizontal="left" vertical="center" wrapText="1"/>
    </xf>
    <xf numFmtId="0" fontId="1" fillId="0" borderId="13" xfId="2" applyBorder="1" applyAlignment="1">
      <alignment horizontal="center" vertical="center"/>
    </xf>
    <xf numFmtId="0" fontId="1" fillId="0" borderId="17" xfId="2" applyBorder="1" applyAlignment="1">
      <alignment horizontal="center" vertical="center"/>
    </xf>
    <xf numFmtId="0" fontId="1" fillId="0" borderId="20" xfId="2" applyBorder="1" applyAlignment="1">
      <alignment horizontal="left" vertical="center" wrapText="1"/>
    </xf>
    <xf numFmtId="0" fontId="1" fillId="0" borderId="21" xfId="2" applyBorder="1" applyAlignment="1">
      <alignment horizontal="left" vertical="center" wrapText="1"/>
    </xf>
    <xf numFmtId="0" fontId="1" fillId="0" borderId="22" xfId="2" applyBorder="1" applyAlignment="1">
      <alignment horizontal="left" vertical="center" wrapText="1"/>
    </xf>
    <xf numFmtId="0" fontId="1" fillId="0" borderId="25" xfId="2" applyBorder="1" applyAlignment="1">
      <alignment horizontal="left" vertical="center" wrapText="1"/>
    </xf>
    <xf numFmtId="0" fontId="1" fillId="0" borderId="19" xfId="2" applyBorder="1" applyAlignment="1">
      <alignment horizontal="left" vertical="center" wrapText="1"/>
    </xf>
    <xf numFmtId="0" fontId="1" fillId="0" borderId="26" xfId="2" applyBorder="1" applyAlignment="1">
      <alignment horizontal="left" vertical="center" wrapText="1"/>
    </xf>
    <xf numFmtId="165" fontId="20" fillId="3" borderId="14" xfId="25" applyFont="1" applyFill="1" applyBorder="1" applyAlignment="1">
      <alignment horizontal="center" wrapText="1"/>
    </xf>
    <xf numFmtId="165" fontId="20" fillId="3" borderId="16" xfId="25" applyFont="1" applyFill="1" applyBorder="1" applyAlignment="1">
      <alignment horizontal="center" wrapText="1"/>
    </xf>
    <xf numFmtId="10" fontId="20" fillId="3" borderId="14" xfId="29" applyNumberFormat="1" applyFont="1" applyFill="1" applyBorder="1" applyAlignment="1">
      <alignment horizontal="right" wrapText="1"/>
    </xf>
    <xf numFmtId="10" fontId="20" fillId="3" borderId="16" xfId="29" applyNumberFormat="1" applyFont="1" applyFill="1" applyBorder="1" applyAlignment="1">
      <alignment horizontal="right" wrapText="1"/>
    </xf>
    <xf numFmtId="0" fontId="9" fillId="3" borderId="9" xfId="2" applyFont="1" applyFill="1" applyBorder="1" applyAlignment="1">
      <alignment horizontal="center" wrapText="1"/>
    </xf>
    <xf numFmtId="0" fontId="14" fillId="0" borderId="14"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0" xfId="2" applyFont="1" applyAlignment="1">
      <alignment horizontal="center" vertical="center" wrapText="1"/>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19" xfId="2" applyFont="1" applyBorder="1" applyAlignment="1">
      <alignment horizontal="center" vertical="center" wrapText="1"/>
    </xf>
    <xf numFmtId="0" fontId="15" fillId="0" borderId="26" xfId="2" applyFont="1" applyBorder="1" applyAlignment="1">
      <alignment horizontal="center" vertical="center" wrapText="1"/>
    </xf>
    <xf numFmtId="49" fontId="15" fillId="0" borderId="9" xfId="2" applyNumberFormat="1" applyFont="1" applyBorder="1" applyAlignment="1">
      <alignment horizontal="center" vertical="center" wrapText="1"/>
    </xf>
    <xf numFmtId="49" fontId="15" fillId="0" borderId="9" xfId="2" applyNumberFormat="1" applyFont="1" applyBorder="1" applyAlignment="1">
      <alignment horizontal="left" vertical="center" wrapText="1"/>
    </xf>
    <xf numFmtId="165" fontId="15" fillId="0" borderId="20" xfId="25" applyFont="1" applyBorder="1" applyAlignment="1">
      <alignment horizontal="center" vertical="center" wrapText="1"/>
    </xf>
    <xf numFmtId="165" fontId="15" fillId="0" borderId="22" xfId="25" applyFont="1" applyBorder="1" applyAlignment="1">
      <alignment horizontal="center" vertical="center" wrapText="1"/>
    </xf>
    <xf numFmtId="0" fontId="16" fillId="0" borderId="25" xfId="25" applyNumberFormat="1" applyFont="1" applyBorder="1" applyAlignment="1">
      <alignment horizontal="center" vertical="center" wrapText="1"/>
    </xf>
    <xf numFmtId="0" fontId="16" fillId="0" borderId="26" xfId="25" applyNumberFormat="1" applyFont="1" applyBorder="1" applyAlignment="1">
      <alignment horizontal="center" vertical="center" wrapText="1"/>
    </xf>
    <xf numFmtId="0" fontId="15" fillId="0" borderId="9" xfId="2" applyFont="1" applyBorder="1" applyAlignment="1">
      <alignment horizontal="left" vertical="center"/>
    </xf>
    <xf numFmtId="0" fontId="18" fillId="3" borderId="9" xfId="2" applyFont="1" applyFill="1" applyBorder="1" applyAlignment="1">
      <alignment horizontal="center" vertical="center" wrapText="1"/>
    </xf>
    <xf numFmtId="0" fontId="9" fillId="3" borderId="14" xfId="2" applyFont="1" applyFill="1" applyBorder="1" applyAlignment="1">
      <alignment horizontal="center" vertical="top" wrapText="1"/>
    </xf>
    <xf numFmtId="0" fontId="9" fillId="3" borderId="15" xfId="2" applyFont="1" applyFill="1" applyBorder="1" applyAlignment="1">
      <alignment horizontal="center" vertical="top" wrapText="1"/>
    </xf>
    <xf numFmtId="0" fontId="18" fillId="3" borderId="9" xfId="2" applyFont="1" applyFill="1" applyBorder="1" applyAlignment="1">
      <alignment horizontal="right" vertical="top" wrapText="1"/>
    </xf>
    <xf numFmtId="0" fontId="18" fillId="3" borderId="14" xfId="2" applyFont="1" applyFill="1" applyBorder="1" applyAlignment="1">
      <alignment horizontal="right" vertical="top" wrapText="1"/>
    </xf>
    <xf numFmtId="0" fontId="18" fillId="3" borderId="15" xfId="2" applyFont="1" applyFill="1" applyBorder="1" applyAlignment="1">
      <alignment horizontal="right" vertical="top" wrapText="1"/>
    </xf>
    <xf numFmtId="0" fontId="18" fillId="3" borderId="16" xfId="2" applyFont="1" applyFill="1" applyBorder="1" applyAlignment="1">
      <alignment horizontal="right" vertical="top" wrapText="1"/>
    </xf>
    <xf numFmtId="39" fontId="20" fillId="3" borderId="14" xfId="27" applyNumberFormat="1" applyFont="1" applyFill="1" applyBorder="1" applyAlignment="1">
      <alignment horizontal="center" wrapText="1"/>
    </xf>
    <xf numFmtId="39" fontId="20" fillId="3" borderId="16" xfId="27" applyNumberFormat="1" applyFont="1" applyFill="1" applyBorder="1" applyAlignment="1">
      <alignment horizontal="center" wrapText="1"/>
    </xf>
    <xf numFmtId="0" fontId="30" fillId="5" borderId="46" xfId="32" applyFont="1" applyFill="1" applyBorder="1"/>
    <xf numFmtId="0" fontId="1" fillId="0" borderId="47" xfId="32" applyFont="1" applyBorder="1"/>
    <xf numFmtId="0" fontId="1" fillId="0" borderId="48" xfId="32" applyFont="1" applyBorder="1"/>
    <xf numFmtId="0" fontId="11" fillId="0" borderId="0" xfId="32" applyFont="1" applyAlignment="1">
      <alignment vertical="top" wrapText="1"/>
    </xf>
    <xf numFmtId="0" fontId="23" fillId="0" borderId="0" xfId="32"/>
    <xf numFmtId="0" fontId="32" fillId="5" borderId="60" xfId="32" applyFont="1" applyFill="1" applyBorder="1" applyAlignment="1">
      <alignment horizontal="left"/>
    </xf>
    <xf numFmtId="0" fontId="1" fillId="0" borderId="61" xfId="32" applyFont="1" applyBorder="1"/>
    <xf numFmtId="0" fontId="1" fillId="0" borderId="62" xfId="32" applyFont="1" applyBorder="1"/>
    <xf numFmtId="0" fontId="23" fillId="0" borderId="0" xfId="32" applyAlignment="1">
      <alignment horizontal="center" wrapText="1"/>
    </xf>
    <xf numFmtId="0" fontId="30" fillId="0" borderId="52" xfId="32" applyFont="1" applyBorder="1" applyAlignment="1">
      <alignment horizontal="center"/>
    </xf>
    <xf numFmtId="0" fontId="1" fillId="0" borderId="53" xfId="32" applyFont="1" applyBorder="1"/>
    <xf numFmtId="0" fontId="24" fillId="0" borderId="30" xfId="32" applyFont="1" applyBorder="1"/>
    <xf numFmtId="0" fontId="1" fillId="0" borderId="31" xfId="32" applyFont="1" applyBorder="1"/>
    <xf numFmtId="0" fontId="31" fillId="8" borderId="56" xfId="32" applyFont="1" applyFill="1" applyBorder="1" applyAlignment="1">
      <alignment horizontal="center"/>
    </xf>
    <xf numFmtId="0" fontId="1" fillId="0" borderId="57" xfId="32" applyFont="1" applyBorder="1"/>
    <xf numFmtId="0" fontId="1" fillId="0" borderId="58" xfId="32" applyFont="1" applyBorder="1"/>
    <xf numFmtId="0" fontId="30" fillId="5" borderId="35" xfId="32" applyFont="1" applyFill="1" applyBorder="1"/>
    <xf numFmtId="0" fontId="1" fillId="0" borderId="36" xfId="32" applyFont="1" applyBorder="1"/>
    <xf numFmtId="0" fontId="1" fillId="0" borderId="37" xfId="32" applyFont="1" applyBorder="1"/>
    <xf numFmtId="0" fontId="30" fillId="5" borderId="46" xfId="32" applyFont="1" applyFill="1" applyBorder="1" applyAlignment="1">
      <alignment wrapText="1"/>
    </xf>
    <xf numFmtId="0" fontId="26" fillId="0" borderId="39" xfId="32" applyFont="1" applyBorder="1" applyAlignment="1">
      <alignment horizontal="left"/>
    </xf>
    <xf numFmtId="0" fontId="1" fillId="0" borderId="40" xfId="32" applyFont="1" applyBorder="1"/>
    <xf numFmtId="0" fontId="1" fillId="0" borderId="41" xfId="32" applyFont="1" applyBorder="1"/>
    <xf numFmtId="0" fontId="28" fillId="0" borderId="42" xfId="32" applyFont="1" applyBorder="1" applyAlignment="1">
      <alignment horizontal="center" vertical="center"/>
    </xf>
    <xf numFmtId="0" fontId="1" fillId="0" borderId="30" xfId="32" applyFont="1" applyBorder="1"/>
    <xf numFmtId="0" fontId="1" fillId="0" borderId="34" xfId="32" applyFont="1" applyBorder="1"/>
    <xf numFmtId="0" fontId="28" fillId="0" borderId="39" xfId="32" applyFont="1" applyBorder="1" applyAlignment="1">
      <alignment horizontal="center" vertical="center"/>
    </xf>
    <xf numFmtId="0" fontId="1" fillId="0" borderId="32" xfId="32" applyFont="1" applyBorder="1"/>
    <xf numFmtId="0" fontId="1" fillId="0" borderId="33" xfId="32" applyFont="1" applyBorder="1"/>
    <xf numFmtId="0" fontId="1" fillId="0" borderId="35" xfId="32" applyFont="1" applyBorder="1"/>
    <xf numFmtId="0" fontId="29" fillId="5" borderId="43" xfId="32" applyFont="1" applyFill="1" applyBorder="1" applyAlignment="1">
      <alignment horizontal="center" vertical="center"/>
    </xf>
    <xf numFmtId="0" fontId="1" fillId="0" borderId="49" xfId="32" applyFont="1" applyBorder="1"/>
    <xf numFmtId="0" fontId="29" fillId="5" borderId="44" xfId="32" applyFont="1" applyFill="1" applyBorder="1" applyAlignment="1">
      <alignment horizontal="center" vertical="center"/>
    </xf>
    <xf numFmtId="0" fontId="1" fillId="0" borderId="50" xfId="32" applyFont="1" applyBorder="1"/>
    <xf numFmtId="0" fontId="29" fillId="7" borderId="46" xfId="32" applyFont="1" applyFill="1" applyBorder="1" applyAlignment="1">
      <alignment horizontal="center" vertical="center"/>
    </xf>
    <xf numFmtId="0" fontId="25" fillId="0" borderId="27" xfId="32" applyFont="1" applyBorder="1" applyAlignment="1">
      <alignment horizontal="center" vertical="center" wrapText="1"/>
    </xf>
    <xf numFmtId="0" fontId="25" fillId="0" borderId="28" xfId="32" applyFont="1" applyBorder="1" applyAlignment="1">
      <alignment horizontal="center" vertical="center" wrapText="1"/>
    </xf>
    <xf numFmtId="0" fontId="25" fillId="0" borderId="29" xfId="32" applyFont="1" applyBorder="1" applyAlignment="1">
      <alignment horizontal="center" vertical="center" wrapText="1"/>
    </xf>
    <xf numFmtId="0" fontId="25" fillId="0" borderId="30" xfId="32" applyFont="1" applyBorder="1" applyAlignment="1">
      <alignment horizontal="center" vertical="center" wrapText="1"/>
    </xf>
    <xf numFmtId="0" fontId="25" fillId="0" borderId="0" xfId="32" applyFont="1" applyAlignment="1">
      <alignment horizontal="center" vertical="center" wrapText="1"/>
    </xf>
    <xf numFmtId="0" fontId="25" fillId="0" borderId="33" xfId="32" applyFont="1" applyBorder="1" applyAlignment="1">
      <alignment horizontal="center" vertical="center" wrapText="1"/>
    </xf>
    <xf numFmtId="0" fontId="25" fillId="0" borderId="34" xfId="32" applyFont="1" applyBorder="1" applyAlignment="1">
      <alignment horizontal="center" vertical="center" wrapText="1"/>
    </xf>
    <xf numFmtId="0" fontId="25" fillId="0" borderId="36" xfId="32" applyFont="1" applyBorder="1" applyAlignment="1">
      <alignment horizontal="center" vertical="center" wrapText="1"/>
    </xf>
    <xf numFmtId="0" fontId="25" fillId="0" borderId="37" xfId="32" applyFont="1" applyBorder="1" applyAlignment="1">
      <alignment horizontal="center" vertical="center" wrapText="1"/>
    </xf>
  </cellXfs>
  <cellStyles count="33">
    <cellStyle name="Excel Built-in Normal" xfId="9" xr:uid="{E988D383-13F9-4A0E-8DFB-D4FE2B53CB4B}"/>
    <cellStyle name="Moeda 4" xfId="25" xr:uid="{0F1D9F49-9CD5-45C0-899B-DB56F0D3A8EA}"/>
    <cellStyle name="Normal" xfId="0" builtinId="0"/>
    <cellStyle name="Normal 101" xfId="18" xr:uid="{7391DC2C-C30E-4DC5-BEFA-289E70F50897}"/>
    <cellStyle name="Normal 147" xfId="13" xr:uid="{69DCBDCD-F797-4517-B2D3-A9BE0AA2CC46}"/>
    <cellStyle name="Normal 155" xfId="7" xr:uid="{1B0ADC4F-3F90-4D3A-8D80-55CE135B38F9}"/>
    <cellStyle name="Normal 160" xfId="8" xr:uid="{509FDD4A-6694-46F9-87E7-A22CF6B2100C}"/>
    <cellStyle name="Normal 166" xfId="14" xr:uid="{9B5BB6B7-5DE5-4B60-8DF9-782D3E79A419}"/>
    <cellStyle name="Normal 173" xfId="15" xr:uid="{FEA644BD-32CD-4EF8-B9FD-5F5B53077142}"/>
    <cellStyle name="Normal 2" xfId="31" xr:uid="{794A037C-6ECE-49AB-B8A6-73753A57CE79}"/>
    <cellStyle name="Normal 2 2 2 2" xfId="2" xr:uid="{563BDCA7-B710-4ABC-B52A-20C071FF4488}"/>
    <cellStyle name="Normal 2 3" xfId="17" xr:uid="{FF4249A2-CA71-4C81-9187-3D9040DC7D07}"/>
    <cellStyle name="Normal 2 3 2" xfId="21" xr:uid="{0E998F04-C58A-4A15-8B1E-4389D22FCEB8}"/>
    <cellStyle name="Normal 2_SIGEO Ver_2013A" xfId="22" xr:uid="{81DC92F8-E094-4E46-9D6F-948AD7079AE8}"/>
    <cellStyle name="Normal 3" xfId="32" xr:uid="{0AB67E7D-1B96-499E-9383-70B10D0717E9}"/>
    <cellStyle name="Normal 3 3" xfId="11" xr:uid="{8A847409-D093-476D-B06E-A4C999CA5DFD}"/>
    <cellStyle name="Normal 4 2_SIGEO Ver_2013A" xfId="20" xr:uid="{D4494A81-60E6-45CE-AE9D-4F4347A20A8E}"/>
    <cellStyle name="Normal 73" xfId="10" xr:uid="{DF24FA84-82F7-4307-A5C0-0322BD6367C4}"/>
    <cellStyle name="Normal 88" xfId="12" xr:uid="{63DFDFF5-0886-40D7-8A7A-B5062DC9103C}"/>
    <cellStyle name="Porcentagem" xfId="1" builtinId="5"/>
    <cellStyle name="Porcentagem 2" xfId="26" xr:uid="{7EBECEE4-B4B0-4E5B-9B59-53D1AC26DBB1}"/>
    <cellStyle name="Porcentagem 2 2" xfId="28" xr:uid="{AB0EFF80-7ADC-4AB2-8377-A82B533108E2}"/>
    <cellStyle name="Porcentagem 2 3" xfId="23" xr:uid="{CA21C89B-9DE7-4A17-A0EB-734A461E6339}"/>
    <cellStyle name="Porcentagem 4" xfId="29" xr:uid="{C420ED18-BC78-40D1-9278-AF23F977A59D}"/>
    <cellStyle name="Separador de milhares 2 2 3" xfId="27" xr:uid="{9EE27CFD-2CA2-4051-BE58-FF94FC874491}"/>
    <cellStyle name="Separador de milhares 4" xfId="19" xr:uid="{3EF5E390-3A41-4988-8B95-74C7DCADEEDD}"/>
    <cellStyle name="Vírgula 13 2" xfId="6" xr:uid="{61AD4C9D-0AE9-495C-A8C4-C757632A6A92}"/>
    <cellStyle name="Vírgula 2" xfId="30" xr:uid="{0F984F55-3F46-4C1C-8097-12D2D810A515}"/>
    <cellStyle name="Vírgula 2 2" xfId="24" xr:uid="{8FF2825F-A49B-4CDD-AB7D-76302E7B70E5}"/>
    <cellStyle name="Vírgula 4" xfId="3" xr:uid="{DF8267D6-9B3B-41AB-9D3F-EF330F4583A9}"/>
    <cellStyle name="Vírgula 5 2 2 2" xfId="5" xr:uid="{AAB57ED6-E5BA-44B9-8138-C4593651523B}"/>
    <cellStyle name="Vírgula 5 2 3" xfId="16" xr:uid="{5F587EFA-3C56-4E3C-95CC-80AC04047243}"/>
    <cellStyle name="Vírgula 6 2 2 2" xfId="4" xr:uid="{90205E67-7241-44B9-B2B3-ED0061BC68A9}"/>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8" Type="http://schemas.microsoft.com/office/2017/10/relationships/person" Target="persons/person0.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enharia02\Engenharia\Users\Usuario\Trabalho\Turvo\tvo%20367\TVO%20367%20-%20DEZ.%202014%20-%20SIGEO%202013C%20Orcamento_QCI_Cronogram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ngenharia02\Engenharia\Users\Usuario\Trabalho\Turvo\Rua%20N&#186;.%20362\trecho%202%20-%20Rua%20N&#186;.%20362\Etapa%2002%20-%20Asfalto%20e%20Drengem\Rua%20362%20-%20planilha%20e%20anexo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ngenharia/Turvo/TVO_367/Trecho%2003%20-%20TVO%20367/1320m%20TVO%20367%20PLANILHA%20M&#218;LTIPLA%20V3.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liente/AppData/Roaming/Microsoft/Excel/OR&#199;AMENTO%20RUA%20PORTO%20ALEGRE(Recuperado%20Automaticamente)%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225;rio/Desktop/Projetos%20Balne&#225;rio%20Gaivota/Creche%20Brilhamares/Eel&#233;tr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84\Users\Everton\Trabalho\Turvo\Ciclovia%20Linha%20Contessi\Paver\Ciclovia%20Linha%20Contessi%20-%20Planilha-A1_Orcament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84\Users\Everton\Trabalho\Turvo\Centro%20de%20Eventos\CENTRO%20DE%20EVENTOS%20-%20Reprograma&#231;&#227;o%20(Etapa%201)%20V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enharia02\Engenharia\Users\Users\User\AppData\Local\Microsoft\Windows\Temporary%20Internet%20Files\Content.Outlook\ZCLWIQHY\JORGE%20LACERDA%20-%20Planilhas%20Auxiliares%20-%20COMPOSICAO%20E%20PESQUIS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eus%20documentos\Licita&#231;&#245;es%20deinfra\Licita&#231;&#227;o%20035-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User\AppData\Local\Microsoft\Windows\Temporary%20Internet%20Files\Content.Outlook\8O4E7PG0\CENTRO%20DE%20EVENTOS%20-%20Medicao%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84\Users\Rua%20S&#227;o%20Bras%20e%20Jos&#233;%20Roberto%20Triches\Rua%20n&#186;%2040,%20Rua%20n&#186;%2029%20Jos&#233;%20Roberto%20Triches%20-%20Orcamento_QCI_Cronogram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84\Users\Everton\Trabalho\Turvo\Centro%20de%20Eventos\CENTRO%20DE%20EVENTOS%20-%20Medicao%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Iniciais"/>
      <sheetName val="Orcamento"/>
      <sheetName val="QCI"/>
      <sheetName val="Cronograma"/>
    </sheetNames>
    <definedNames>
      <definedName name="BDI" refersTo="#REF!" sheetId="1"/>
      <definedName name="ValorItem" refersTo="#REF!" sheetId="1"/>
      <definedName name="ValorUnitSemBDI" refersTo="#REF!" sheetId="1"/>
    </defined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2"/>
      <sheetName val="BDI"/>
      <sheetName val="Memória de Cálculo PAVIMENTAÇÃO"/>
      <sheetName val="Memória de Cálculo ESC. DRENAGE"/>
      <sheetName val="Resumo DMT"/>
      <sheetName val="Composicao"/>
      <sheetName val="Pesquisa MERCADO"/>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ária"/>
      <sheetName val="Planilha Orçamentária SEM CALÇA"/>
      <sheetName val="QCI"/>
      <sheetName val="CRONOGRAMA 1"/>
      <sheetName val="BDI"/>
      <sheetName val="3 E 4QUADRA"/>
      <sheetName val="TOTAL"/>
      <sheetName val="Desconto MC ALV"/>
      <sheetName val="Memorial de Cálculo TERRAPLE"/>
      <sheetName val="Memorial de Cálculo PAVIMENT"/>
    </sheetNames>
    <sheetDataSet>
      <sheetData sheetId="0">
        <row r="9">
          <cell r="J9">
            <v>0</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2)"/>
      <sheetName val="Eelétrica"/>
    </sheetNames>
    <definedNames>
      <definedName name="Quantidade1V" refersTo="#REF!"/>
      <definedName name="TabAux" refersTo="#REF!"/>
      <definedName name="TabMedicao" refersTo="#REF!"/>
      <definedName name="ValorQuantidade0" refersTo="#REF!"/>
      <definedName name="ValorQuantidade1" refersTo="#REF!"/>
      <definedName name="ValorQuantidade2" refersTo="#REF!"/>
      <definedName name="ValorTotal0" refersTo="#REF!"/>
      <definedName name="ValorTotal1" refersTo="#REF!"/>
      <definedName name="ValorTotal2" refersTo="#REF!"/>
      <definedName name="ValorTotalAc" refersTo="#REF!"/>
      <definedName name="ValorTotalPer" refersTo="#REF!"/>
      <definedName name="ValorUnitario0" refersTo="#REF!"/>
      <definedName name="ValorUnitario1"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 Orçamento"/>
      <sheetName val="A2 - QCI"/>
      <sheetName val="A3 - Cronograma"/>
      <sheetName val="BDI"/>
      <sheetName val="Pesquisa MERCADO"/>
      <sheetName val="Composicao"/>
      <sheetName val="Memória de Cálculo PAVIMENTAÇÃO"/>
      <sheetName val="Memória de Cálculo ESC. DRENAGE"/>
      <sheetName val="Memória de Cálculo DRENAGEM"/>
      <sheetName val="VALAS LATERAIS"/>
      <sheetName val="MEMORIAL DE CÁLCULO TERRAPLANA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rogramacao 1 etapa"/>
      <sheetName val="Pesquisa ELÉTRICA"/>
      <sheetName val="Pesquisa PLAQUETA"/>
      <sheetName val="Atualizador"/>
      <sheetName val="Composicao"/>
      <sheetName val="Composicao (2)"/>
      <sheetName val="Verificador_Desconto_Global"/>
      <sheetName val="MC plaquetas"/>
      <sheetName val="Orcamento Base"/>
      <sheetName val="Orçamento Vencedor"/>
      <sheetName val="Orçamento"/>
    </sheetNames>
    <sheetDataSet>
      <sheetData sheetId="0"/>
      <sheetData sheetId="1"/>
      <sheetData sheetId="2"/>
      <sheetData sheetId="3"/>
      <sheetData sheetId="4"/>
      <sheetData sheetId="5"/>
      <sheetData sheetId="6"/>
      <sheetData sheetId="7"/>
      <sheetData sheetId="8"/>
      <sheetData sheetId="9">
        <row r="4">
          <cell r="Q4" t="str">
            <v>Data início da obra</v>
          </cell>
        </row>
        <row r="5">
          <cell r="Q5">
            <v>41687</v>
          </cell>
        </row>
        <row r="6">
          <cell r="Q6" t="str">
            <v>Prazo de execução</v>
          </cell>
        </row>
        <row r="7">
          <cell r="Q7">
            <v>9</v>
          </cell>
        </row>
        <row r="9">
          <cell r="Q9" t="str">
            <v>Boletim de Medição</v>
          </cell>
        </row>
        <row r="10">
          <cell r="F10" t="str">
            <v>Itens Licitados</v>
          </cell>
          <cell r="H10" t="str">
            <v>Reprogramação</v>
          </cell>
          <cell r="Q10" t="str">
            <v>Medição por quantitativos - informe a evolução FÍSICA do serviço durante cada período</v>
          </cell>
        </row>
        <row r="11">
          <cell r="G11" t="str">
            <v>custo</v>
          </cell>
          <cell r="H11" t="str">
            <v>nova</v>
          </cell>
          <cell r="I11" t="str">
            <v>novo custo</v>
          </cell>
          <cell r="Q11" t="str">
            <v>até med.</v>
          </cell>
        </row>
        <row r="12">
          <cell r="F12" t="str">
            <v>quant</v>
          </cell>
          <cell r="G12" t="str">
            <v>unitário</v>
          </cell>
          <cell r="H12" t="str">
            <v>quant</v>
          </cell>
          <cell r="I12" t="str">
            <v>unitário</v>
          </cell>
          <cell r="Q12">
            <v>12</v>
          </cell>
          <cell r="R12">
            <v>13</v>
          </cell>
          <cell r="S12">
            <v>14</v>
          </cell>
          <cell r="T12">
            <v>15</v>
          </cell>
          <cell r="U12">
            <v>16</v>
          </cell>
          <cell r="V12">
            <v>17</v>
          </cell>
          <cell r="W12">
            <v>18</v>
          </cell>
          <cell r="X12">
            <v>19</v>
          </cell>
          <cell r="Y12">
            <v>20</v>
          </cell>
          <cell r="Z12">
            <v>21</v>
          </cell>
          <cell r="AA12">
            <v>22</v>
          </cell>
          <cell r="AB12">
            <v>23</v>
          </cell>
        </row>
        <row r="14">
          <cell r="K14">
            <v>0</v>
          </cell>
          <cell r="M14">
            <v>0</v>
          </cell>
          <cell r="N14">
            <v>0</v>
          </cell>
          <cell r="O14">
            <v>0</v>
          </cell>
        </row>
        <row r="15">
          <cell r="B15">
            <v>1</v>
          </cell>
          <cell r="D15" t="str">
            <v>Serviços Iniciais</v>
          </cell>
          <cell r="K15">
            <v>0</v>
          </cell>
          <cell r="M15">
            <v>0</v>
          </cell>
          <cell r="N15">
            <v>0</v>
          </cell>
          <cell r="O15">
            <v>0</v>
          </cell>
        </row>
        <row r="16">
          <cell r="C16" t="str">
            <v>1.1</v>
          </cell>
          <cell r="D16" t="str">
            <v>Serviços Técnicos</v>
          </cell>
          <cell r="K16">
            <v>0</v>
          </cell>
          <cell r="M16">
            <v>0</v>
          </cell>
          <cell r="N16">
            <v>0</v>
          </cell>
          <cell r="O16">
            <v>0</v>
          </cell>
        </row>
        <row r="17">
          <cell r="C17" t="str">
            <v>1.1.1</v>
          </cell>
          <cell r="D17" t="str">
            <v>Placa de Obra em chapa de aço galvanizado</v>
          </cell>
          <cell r="E17" t="str">
            <v>m2</v>
          </cell>
          <cell r="F17">
            <v>8.8000000000000007</v>
          </cell>
          <cell r="G17">
            <v>531.67500000000007</v>
          </cell>
          <cell r="K17">
            <v>4678.7400000000007</v>
          </cell>
          <cell r="M17">
            <v>0</v>
          </cell>
          <cell r="N17">
            <v>8.8000000000000007</v>
          </cell>
          <cell r="O17">
            <v>1</v>
          </cell>
          <cell r="Q17">
            <v>8.8000000000000007</v>
          </cell>
        </row>
        <row r="18">
          <cell r="C18" t="str">
            <v>1.2</v>
          </cell>
          <cell r="D18" t="str">
            <v>Instalações provisórias</v>
          </cell>
          <cell r="K18">
            <v>0</v>
          </cell>
          <cell r="M18">
            <v>0</v>
          </cell>
          <cell r="N18">
            <v>0</v>
          </cell>
          <cell r="O18">
            <v>0</v>
          </cell>
          <cell r="Q18">
            <v>0</v>
          </cell>
        </row>
        <row r="19">
          <cell r="C19" t="str">
            <v>1.2.1</v>
          </cell>
          <cell r="D19" t="str">
            <v>Instalação/ligação provisória de energia elétrica em baixa tensão p/ canteiro de obra - chave 100 A carga 3 KWH, 20 CV eclui fornecimento medidor</v>
          </cell>
          <cell r="E19" t="str">
            <v>unid</v>
          </cell>
          <cell r="F19">
            <v>1</v>
          </cell>
          <cell r="G19">
            <v>1284.7125000000001</v>
          </cell>
          <cell r="K19">
            <v>1284.7125000000001</v>
          </cell>
          <cell r="M19">
            <v>0</v>
          </cell>
          <cell r="N19">
            <v>1</v>
          </cell>
          <cell r="O19">
            <v>1</v>
          </cell>
          <cell r="Q19">
            <v>1</v>
          </cell>
        </row>
        <row r="20">
          <cell r="C20" t="str">
            <v>1.2.2</v>
          </cell>
          <cell r="D20" t="str">
            <v>Barracão de obra para alojamento/escritório, piso em pinho 3ª, paredes em compensado 10mm, cobertura telha amianto 6mm, incluso instalações elétricas e esquadrias</v>
          </cell>
          <cell r="E20" t="str">
            <v>m2</v>
          </cell>
          <cell r="F20">
            <v>60</v>
          </cell>
          <cell r="G20">
            <v>235.07499999999999</v>
          </cell>
          <cell r="K20">
            <v>14104.5</v>
          </cell>
          <cell r="M20">
            <v>0</v>
          </cell>
          <cell r="N20">
            <v>60</v>
          </cell>
          <cell r="O20">
            <v>1</v>
          </cell>
          <cell r="Q20">
            <v>60</v>
          </cell>
        </row>
        <row r="21">
          <cell r="C21" t="str">
            <v>1.2.3</v>
          </cell>
          <cell r="D21" t="str">
            <v>Locação convencional de obra, através de gabarito de tábuas corridas, pontaleteadas a cada 1,50m, sem reaproveitamento</v>
          </cell>
          <cell r="E21" t="str">
            <v>m2</v>
          </cell>
          <cell r="F21">
            <v>1859.78</v>
          </cell>
          <cell r="G21">
            <v>6.5999980000000003</v>
          </cell>
          <cell r="K21">
            <v>12274.544280440001</v>
          </cell>
          <cell r="M21">
            <v>0</v>
          </cell>
          <cell r="N21">
            <v>1859.78</v>
          </cell>
          <cell r="O21">
            <v>1</v>
          </cell>
          <cell r="Q21">
            <v>1859.78</v>
          </cell>
        </row>
        <row r="22">
          <cell r="C22" t="str">
            <v>1.2.4</v>
          </cell>
          <cell r="D22" t="str">
            <v>Tapume de chapa de madeira compensada 6mm - pintura cal - aproveitamento de duas vezes</v>
          </cell>
          <cell r="E22" t="str">
            <v>m2</v>
          </cell>
          <cell r="F22">
            <v>220</v>
          </cell>
          <cell r="G22">
            <v>38.775000000000006</v>
          </cell>
          <cell r="K22">
            <v>8530.5000000000018</v>
          </cell>
          <cell r="M22">
            <v>0</v>
          </cell>
          <cell r="N22">
            <v>220</v>
          </cell>
          <cell r="O22">
            <v>1</v>
          </cell>
          <cell r="Q22">
            <v>220</v>
          </cell>
        </row>
        <row r="23">
          <cell r="B23">
            <v>2</v>
          </cell>
          <cell r="D23" t="str">
            <v>Terraplanagem</v>
          </cell>
          <cell r="K23">
            <v>0</v>
          </cell>
          <cell r="M23">
            <v>0</v>
          </cell>
          <cell r="N23">
            <v>0</v>
          </cell>
          <cell r="O23">
            <v>0</v>
          </cell>
          <cell r="Q23">
            <v>0</v>
          </cell>
        </row>
        <row r="24">
          <cell r="C24" t="str">
            <v>2.1</v>
          </cell>
          <cell r="D24" t="str">
            <v>Limpeza manual do terreno com raspagem superficial</v>
          </cell>
          <cell r="E24" t="str">
            <v>m2</v>
          </cell>
          <cell r="F24">
            <v>3500</v>
          </cell>
          <cell r="G24">
            <v>2.6124999999999998</v>
          </cell>
          <cell r="K24">
            <v>9143.75</v>
          </cell>
          <cell r="M24">
            <v>0</v>
          </cell>
          <cell r="N24">
            <v>3500</v>
          </cell>
          <cell r="O24">
            <v>1</v>
          </cell>
          <cell r="Q24">
            <v>3500</v>
          </cell>
        </row>
        <row r="25">
          <cell r="B25">
            <v>3</v>
          </cell>
          <cell r="D25" t="str">
            <v>Estrutura de Concreto Pré-moldado</v>
          </cell>
          <cell r="K25">
            <v>0</v>
          </cell>
          <cell r="M25">
            <v>0</v>
          </cell>
          <cell r="N25">
            <v>0</v>
          </cell>
          <cell r="O25">
            <v>0</v>
          </cell>
          <cell r="Q25">
            <v>0</v>
          </cell>
        </row>
        <row r="26">
          <cell r="C26" t="str">
            <v>3.1</v>
          </cell>
          <cell r="D26" t="str">
            <v>Sapatas</v>
          </cell>
          <cell r="K26">
            <v>0</v>
          </cell>
          <cell r="M26">
            <v>0</v>
          </cell>
          <cell r="N26">
            <v>0</v>
          </cell>
          <cell r="O26">
            <v>0</v>
          </cell>
          <cell r="Q26">
            <v>0</v>
          </cell>
        </row>
        <row r="27">
          <cell r="C27" t="str">
            <v>3.1.2</v>
          </cell>
          <cell r="D27" t="str">
            <v>Sapatas em concreto pré-fabricado</v>
          </cell>
          <cell r="E27" t="str">
            <v>m3</v>
          </cell>
          <cell r="F27">
            <v>39.799999999999997</v>
          </cell>
          <cell r="G27">
            <v>1200.9648</v>
          </cell>
          <cell r="K27">
            <v>47798.399039999997</v>
          </cell>
          <cell r="M27">
            <v>0</v>
          </cell>
          <cell r="N27">
            <v>39.799999999999997</v>
          </cell>
          <cell r="O27">
            <v>1</v>
          </cell>
          <cell r="Q27">
            <v>39.799999999999997</v>
          </cell>
        </row>
        <row r="28">
          <cell r="C28" t="str">
            <v>3.1.3</v>
          </cell>
          <cell r="D28" t="str">
            <v>Montagem das sapatas em concreto pré-fabricados</v>
          </cell>
          <cell r="E28" t="str">
            <v>m3</v>
          </cell>
          <cell r="F28">
            <v>39.799999999999997</v>
          </cell>
          <cell r="G28">
            <v>574.26239999999996</v>
          </cell>
          <cell r="K28">
            <v>22855.643519999998</v>
          </cell>
          <cell r="M28">
            <v>0</v>
          </cell>
          <cell r="N28">
            <v>39.799999999999997</v>
          </cell>
          <cell r="O28">
            <v>1</v>
          </cell>
          <cell r="Q28">
            <v>39.799999999999997</v>
          </cell>
        </row>
        <row r="29">
          <cell r="C29" t="str">
            <v>3.2</v>
          </cell>
          <cell r="D29" t="str">
            <v>Pilares</v>
          </cell>
          <cell r="K29">
            <v>0</v>
          </cell>
          <cell r="M29">
            <v>0</v>
          </cell>
          <cell r="N29">
            <v>0</v>
          </cell>
          <cell r="O29">
            <v>0</v>
          </cell>
          <cell r="Q29">
            <v>0</v>
          </cell>
        </row>
        <row r="30">
          <cell r="C30" t="str">
            <v>3.2.1</v>
          </cell>
          <cell r="D30" t="str">
            <v xml:space="preserve">Pilares em concreto pré-fabricado incluso consolos </v>
          </cell>
          <cell r="E30" t="str">
            <v>m3</v>
          </cell>
          <cell r="F30">
            <v>52.06</v>
          </cell>
          <cell r="G30">
            <v>1410.0798</v>
          </cell>
          <cell r="K30">
            <v>73408.754388000001</v>
          </cell>
          <cell r="M30">
            <v>0</v>
          </cell>
          <cell r="N30">
            <v>52.06</v>
          </cell>
          <cell r="O30">
            <v>1</v>
          </cell>
          <cell r="Q30">
            <v>52.06</v>
          </cell>
        </row>
        <row r="31">
          <cell r="C31" t="str">
            <v>3.2.2</v>
          </cell>
          <cell r="D31" t="str">
            <v xml:space="preserve">Montagem Pilares em concreto pré-fabricado incluso consolos </v>
          </cell>
          <cell r="E31" t="str">
            <v>m3</v>
          </cell>
          <cell r="F31">
            <v>52.06</v>
          </cell>
          <cell r="G31">
            <v>672.01210000000003</v>
          </cell>
          <cell r="K31">
            <v>34984.949926000001</v>
          </cell>
          <cell r="M31">
            <v>0</v>
          </cell>
          <cell r="N31">
            <v>52.06</v>
          </cell>
          <cell r="O31">
            <v>1</v>
          </cell>
          <cell r="Q31">
            <v>52.06</v>
          </cell>
        </row>
        <row r="32">
          <cell r="C32" t="str">
            <v>3.3</v>
          </cell>
          <cell r="D32" t="str">
            <v>Vigas</v>
          </cell>
          <cell r="K32">
            <v>0</v>
          </cell>
          <cell r="M32">
            <v>0</v>
          </cell>
          <cell r="N32">
            <v>0</v>
          </cell>
          <cell r="O32">
            <v>0</v>
          </cell>
          <cell r="Q32">
            <v>0</v>
          </cell>
        </row>
        <row r="33">
          <cell r="C33" t="str">
            <v>3.3.1</v>
          </cell>
          <cell r="D33" t="str">
            <v>Vigas em concreto pré-fabricado</v>
          </cell>
          <cell r="E33" t="str">
            <v>m3</v>
          </cell>
          <cell r="F33">
            <v>70.239999999999995</v>
          </cell>
          <cell r="G33">
            <v>1264.2335</v>
          </cell>
          <cell r="K33">
            <v>88799.761039999998</v>
          </cell>
          <cell r="M33">
            <v>0</v>
          </cell>
          <cell r="N33">
            <v>70.239999999999995</v>
          </cell>
          <cell r="O33">
            <v>1</v>
          </cell>
          <cell r="Q33">
            <v>70.239999999999995</v>
          </cell>
        </row>
        <row r="34">
          <cell r="C34" t="str">
            <v>3.3.2</v>
          </cell>
          <cell r="D34" t="str">
            <v>Montagem Vigas em concreto pré-fabricado</v>
          </cell>
          <cell r="E34" t="str">
            <v>m3</v>
          </cell>
          <cell r="F34">
            <v>70.239999999999995</v>
          </cell>
          <cell r="G34">
            <v>598.69989999999996</v>
          </cell>
          <cell r="K34">
            <v>42052.680975999996</v>
          </cell>
          <cell r="M34">
            <v>0</v>
          </cell>
          <cell r="N34">
            <v>70.239999999999995</v>
          </cell>
          <cell r="O34">
            <v>1</v>
          </cell>
          <cell r="Q34">
            <v>70.239999999999995</v>
          </cell>
        </row>
        <row r="35">
          <cell r="B35">
            <v>4</v>
          </cell>
          <cell r="D35" t="str">
            <v>Estrutura de Concreto "In Loco"</v>
          </cell>
          <cell r="K35">
            <v>0</v>
          </cell>
          <cell r="M35">
            <v>0</v>
          </cell>
          <cell r="N35">
            <v>0</v>
          </cell>
          <cell r="O35">
            <v>0</v>
          </cell>
          <cell r="Q35">
            <v>0</v>
          </cell>
        </row>
        <row r="36">
          <cell r="C36" t="str">
            <v>4.1</v>
          </cell>
          <cell r="D36" t="str">
            <v>Escavações</v>
          </cell>
          <cell r="K36">
            <v>0</v>
          </cell>
          <cell r="M36">
            <v>0</v>
          </cell>
          <cell r="N36">
            <v>0</v>
          </cell>
          <cell r="O36">
            <v>0</v>
          </cell>
          <cell r="Q36">
            <v>0</v>
          </cell>
        </row>
        <row r="37">
          <cell r="C37" t="str">
            <v>4.1.1</v>
          </cell>
          <cell r="D37" t="str">
            <v>Escavação manual campo aberto em solo exceto rocha até 2,00m de profundidade</v>
          </cell>
          <cell r="E37" t="str">
            <v>m3</v>
          </cell>
          <cell r="F37">
            <v>130</v>
          </cell>
          <cell r="G37">
            <v>30.862499999999997</v>
          </cell>
          <cell r="K37">
            <v>4012.1249999999995</v>
          </cell>
          <cell r="M37">
            <v>0</v>
          </cell>
          <cell r="N37">
            <v>130</v>
          </cell>
          <cell r="O37">
            <v>1</v>
          </cell>
          <cell r="Q37">
            <v>130</v>
          </cell>
        </row>
        <row r="38">
          <cell r="C38" t="str">
            <v>4.1.2</v>
          </cell>
          <cell r="D38" t="str">
            <v>Escavação mecânica campo aberto em solo exceto rocha até 2,00m de profundidade</v>
          </cell>
          <cell r="E38" t="str">
            <v>m3</v>
          </cell>
          <cell r="F38">
            <v>86.4</v>
          </cell>
          <cell r="G38">
            <v>2.4498000000000002</v>
          </cell>
          <cell r="K38">
            <v>211.66272000000004</v>
          </cell>
          <cell r="M38">
            <v>0</v>
          </cell>
          <cell r="N38">
            <v>86.4</v>
          </cell>
          <cell r="O38">
            <v>1</v>
          </cell>
          <cell r="Q38">
            <v>86.4</v>
          </cell>
        </row>
        <row r="39">
          <cell r="C39" t="str">
            <v>4.1.3</v>
          </cell>
          <cell r="D39" t="str">
            <v>Aterro mecanizado compactado com emprestimo de areia</v>
          </cell>
          <cell r="E39" t="str">
            <v>m3</v>
          </cell>
          <cell r="F39">
            <v>808.5</v>
          </cell>
          <cell r="G39">
            <v>51.212490000000003</v>
          </cell>
          <cell r="K39">
            <v>41405.298165</v>
          </cell>
          <cell r="M39">
            <v>0</v>
          </cell>
          <cell r="N39">
            <v>808.5</v>
          </cell>
          <cell r="O39">
            <v>1</v>
          </cell>
          <cell r="Q39">
            <v>808.5</v>
          </cell>
        </row>
        <row r="40">
          <cell r="C40" t="str">
            <v>4.2</v>
          </cell>
          <cell r="D40" t="str">
            <v>Infra Estrutura / Supra Estrutura</v>
          </cell>
          <cell r="K40">
            <v>0</v>
          </cell>
          <cell r="M40">
            <v>0</v>
          </cell>
          <cell r="N40">
            <v>0</v>
          </cell>
          <cell r="O40">
            <v>0</v>
          </cell>
          <cell r="Q40">
            <v>0</v>
          </cell>
        </row>
        <row r="41">
          <cell r="C41" t="str">
            <v>4.2.1</v>
          </cell>
          <cell r="D41" t="str">
            <v>Sapatas</v>
          </cell>
          <cell r="K41">
            <v>0</v>
          </cell>
          <cell r="M41">
            <v>0</v>
          </cell>
          <cell r="N41">
            <v>0</v>
          </cell>
          <cell r="O41">
            <v>0</v>
          </cell>
          <cell r="Q41">
            <v>0</v>
          </cell>
        </row>
        <row r="42">
          <cell r="C42" t="str">
            <v>4.2.1.1</v>
          </cell>
          <cell r="D42" t="str">
            <v>Concreto usinado FCK=25MPA, inclusive lançamento e adensamento</v>
          </cell>
          <cell r="E42" t="str">
            <v>m3</v>
          </cell>
          <cell r="F42">
            <v>13.31</v>
          </cell>
          <cell r="G42">
            <v>403.33690000000001</v>
          </cell>
          <cell r="K42">
            <v>5368.4141390000004</v>
          </cell>
          <cell r="M42">
            <v>0</v>
          </cell>
          <cell r="N42">
            <v>13.31</v>
          </cell>
          <cell r="O42">
            <v>1</v>
          </cell>
          <cell r="Q42">
            <v>13.31</v>
          </cell>
        </row>
        <row r="43">
          <cell r="C43" t="str">
            <v>4.2.1.2</v>
          </cell>
          <cell r="D43" t="str">
            <v>Armação aço CA-50, diam. 6,3 (1/4) à 12,5mm (1/2) - fornecimento/corte (perda de 10%)/dobra/colocação</v>
          </cell>
          <cell r="E43" t="str">
            <v>kg</v>
          </cell>
          <cell r="F43">
            <v>840.05</v>
          </cell>
          <cell r="G43">
            <v>7.9374900000000004</v>
          </cell>
          <cell r="K43">
            <v>6667.8884744999996</v>
          </cell>
          <cell r="M43">
            <v>0</v>
          </cell>
          <cell r="N43">
            <v>840.05</v>
          </cell>
          <cell r="O43">
            <v>1</v>
          </cell>
          <cell r="Q43">
            <v>840.05</v>
          </cell>
        </row>
        <row r="44">
          <cell r="C44" t="str">
            <v>4.2.1.3</v>
          </cell>
          <cell r="D44" t="str">
            <v>Armação aço CA-60, diam. 3,4 à 6mm  - fornecimento/corte (perda de 10%)/dobra/colocação</v>
          </cell>
          <cell r="E44" t="str">
            <v>kg</v>
          </cell>
          <cell r="F44">
            <v>204.5</v>
          </cell>
          <cell r="G44">
            <v>8.4499499999999994</v>
          </cell>
          <cell r="K44">
            <v>1728.0147749999999</v>
          </cell>
          <cell r="M44">
            <v>0</v>
          </cell>
          <cell r="N44">
            <v>204.5</v>
          </cell>
          <cell r="O44">
            <v>1</v>
          </cell>
          <cell r="Q44">
            <v>204.5</v>
          </cell>
        </row>
        <row r="45">
          <cell r="C45" t="str">
            <v>4.2.1.4</v>
          </cell>
          <cell r="D45" t="str">
            <v>Forma tábua para concreto em fundação c/ reaproveitamento 2x</v>
          </cell>
          <cell r="E45" t="str">
            <v>m2</v>
          </cell>
          <cell r="F45">
            <v>105.53</v>
          </cell>
          <cell r="G45">
            <v>41.212350000000001</v>
          </cell>
          <cell r="K45">
            <v>4349.1392955000001</v>
          </cell>
          <cell r="M45">
            <v>0</v>
          </cell>
          <cell r="N45">
            <v>105.53</v>
          </cell>
          <cell r="O45">
            <v>1</v>
          </cell>
          <cell r="Q45">
            <v>105.53</v>
          </cell>
        </row>
        <row r="46">
          <cell r="C46" t="str">
            <v>4.2.2</v>
          </cell>
          <cell r="D46" t="str">
            <v>Vigas do Térreo</v>
          </cell>
          <cell r="K46">
            <v>0</v>
          </cell>
          <cell r="M46">
            <v>0</v>
          </cell>
          <cell r="N46">
            <v>0</v>
          </cell>
          <cell r="O46">
            <v>0</v>
          </cell>
          <cell r="Q46">
            <v>0</v>
          </cell>
        </row>
        <row r="47">
          <cell r="C47" t="str">
            <v>4.2.2.1</v>
          </cell>
          <cell r="D47" t="str">
            <v>Concreto usinado FCK=25MPA, inclusive lançamento e adensamento</v>
          </cell>
          <cell r="E47" t="str">
            <v>m3</v>
          </cell>
          <cell r="F47">
            <v>9.1199999999999992</v>
          </cell>
          <cell r="G47">
            <v>403.33679999999998</v>
          </cell>
          <cell r="K47">
            <v>3678.4316159999994</v>
          </cell>
          <cell r="M47">
            <v>0</v>
          </cell>
          <cell r="N47">
            <v>9.1199999999999992</v>
          </cell>
          <cell r="O47">
            <v>1</v>
          </cell>
          <cell r="Q47">
            <v>9.1199999999999992</v>
          </cell>
        </row>
        <row r="48">
          <cell r="C48" t="str">
            <v>4.2.2.2</v>
          </cell>
          <cell r="D48" t="str">
            <v>Armação aço CA-50, diam. 6,3 (1/4) à 12,5mm (1/2) - fornecimento/corte (perda de 10%)/dobra/colocação</v>
          </cell>
          <cell r="E48" t="str">
            <v>kg</v>
          </cell>
          <cell r="F48">
            <v>472.3</v>
          </cell>
          <cell r="G48">
            <v>7.9375000000000009</v>
          </cell>
          <cell r="K48">
            <v>3748.8812500000004</v>
          </cell>
          <cell r="M48">
            <v>0</v>
          </cell>
          <cell r="N48">
            <v>472.3</v>
          </cell>
          <cell r="O48">
            <v>1</v>
          </cell>
          <cell r="Q48">
            <v>472.3</v>
          </cell>
        </row>
        <row r="49">
          <cell r="C49" t="str">
            <v>4.2.2.3</v>
          </cell>
          <cell r="D49" t="str">
            <v>Armação aço CA-60, diam. 3,4 à 6mm  - fornecimento/corte (perda de 10%)/dobra/colocação</v>
          </cell>
          <cell r="E49" t="str">
            <v>kg</v>
          </cell>
          <cell r="F49">
            <v>201.9</v>
          </cell>
          <cell r="G49">
            <v>8.4499099999999991</v>
          </cell>
          <cell r="K49">
            <v>1706.0368289999999</v>
          </cell>
          <cell r="M49">
            <v>0</v>
          </cell>
          <cell r="N49">
            <v>201.9</v>
          </cell>
          <cell r="O49">
            <v>1</v>
          </cell>
          <cell r="Q49">
            <v>201.9</v>
          </cell>
        </row>
        <row r="50">
          <cell r="C50" t="str">
            <v>4.2.2.4</v>
          </cell>
          <cell r="D50" t="str">
            <v>Formas tábuas madeira 3A p/ peças concreto arm., reapr. 2x, incl. Montagem e desmontagem</v>
          </cell>
          <cell r="E50" t="str">
            <v>m2</v>
          </cell>
          <cell r="F50">
            <v>80.290000000000006</v>
          </cell>
          <cell r="G50">
            <v>42.612400000000001</v>
          </cell>
          <cell r="K50">
            <v>3421.3495960000005</v>
          </cell>
          <cell r="M50">
            <v>0</v>
          </cell>
          <cell r="N50">
            <v>80.290000000000006</v>
          </cell>
          <cell r="O50">
            <v>1</v>
          </cell>
          <cell r="Q50">
            <v>80.290000000000006</v>
          </cell>
        </row>
        <row r="51">
          <cell r="C51" t="str">
            <v>4.2.3</v>
          </cell>
          <cell r="D51" t="str">
            <v>Pilares</v>
          </cell>
          <cell r="K51">
            <v>0</v>
          </cell>
          <cell r="M51">
            <v>0</v>
          </cell>
          <cell r="N51">
            <v>0</v>
          </cell>
          <cell r="O51">
            <v>0</v>
          </cell>
          <cell r="Q51">
            <v>0</v>
          </cell>
        </row>
        <row r="52">
          <cell r="C52" t="str">
            <v>4.2.3.1</v>
          </cell>
          <cell r="D52" t="str">
            <v>Concreto usinado FCK=25MPA, inclusive lançamento e adensamento</v>
          </cell>
          <cell r="E52" t="str">
            <v>m3</v>
          </cell>
          <cell r="F52">
            <v>7.03</v>
          </cell>
          <cell r="G52">
            <v>403.33640000000003</v>
          </cell>
          <cell r="K52">
            <v>2835.4548920000002</v>
          </cell>
          <cell r="M52">
            <v>0</v>
          </cell>
          <cell r="N52">
            <v>7.0299999999999994</v>
          </cell>
          <cell r="O52">
            <v>0.99999999999999989</v>
          </cell>
          <cell r="Q52">
            <v>7.0299999999999994</v>
          </cell>
        </row>
        <row r="53">
          <cell r="C53" t="str">
            <v>4.2.3.2</v>
          </cell>
          <cell r="D53" t="str">
            <v>Armação aço CA-50, diam. 6,3 (1/4) à 12,5mm (1/2) - fornecimento/corte (perda de 10%)/dobra/colocação</v>
          </cell>
          <cell r="E53" t="str">
            <v>kg</v>
          </cell>
          <cell r="F53">
            <v>1009.9</v>
          </cell>
          <cell r="G53">
            <v>7.9375000000000009</v>
          </cell>
          <cell r="K53">
            <v>8016.0812500000011</v>
          </cell>
          <cell r="M53">
            <v>0</v>
          </cell>
          <cell r="N53">
            <v>1009.9</v>
          </cell>
          <cell r="O53">
            <v>1</v>
          </cell>
          <cell r="Q53">
            <v>1009.9</v>
          </cell>
        </row>
        <row r="54">
          <cell r="C54" t="str">
            <v>4.2.3.3</v>
          </cell>
          <cell r="D54" t="str">
            <v>Armação aço CA-60, diam. 3,4 à 6mm  - fornecimento/corte (perda de 10%)/dobra/colocação</v>
          </cell>
          <cell r="E54" t="str">
            <v>kg</v>
          </cell>
          <cell r="F54">
            <v>183.9</v>
          </cell>
          <cell r="G54">
            <v>8.4498914999999997</v>
          </cell>
          <cell r="K54">
            <v>1553.9350468499999</v>
          </cell>
          <cell r="M54">
            <v>0</v>
          </cell>
          <cell r="N54">
            <v>183.9</v>
          </cell>
          <cell r="O54">
            <v>1</v>
          </cell>
          <cell r="Q54">
            <v>183.9</v>
          </cell>
        </row>
        <row r="55">
          <cell r="C55" t="str">
            <v>4.2.3.4</v>
          </cell>
          <cell r="D55" t="str">
            <v>Formas tábuas madeira 3A p/ peças concreto arm., reapr. 2x, incl. Montagem e desmontagem</v>
          </cell>
          <cell r="E55" t="str">
            <v>m2</v>
          </cell>
          <cell r="F55">
            <v>73.31</v>
          </cell>
          <cell r="G55">
            <v>42.612299999999998</v>
          </cell>
          <cell r="K55">
            <v>3123.9077130000001</v>
          </cell>
          <cell r="M55">
            <v>0</v>
          </cell>
          <cell r="N55">
            <v>73.31</v>
          </cell>
          <cell r="O55">
            <v>1</v>
          </cell>
          <cell r="Q55">
            <v>73.31</v>
          </cell>
        </row>
        <row r="56">
          <cell r="C56" t="str">
            <v>4.2.4</v>
          </cell>
          <cell r="D56" t="str">
            <v>Vigas Cobertura Inferior</v>
          </cell>
          <cell r="K56">
            <v>0</v>
          </cell>
          <cell r="M56">
            <v>0</v>
          </cell>
          <cell r="N56">
            <v>0</v>
          </cell>
          <cell r="O56">
            <v>0</v>
          </cell>
          <cell r="Q56">
            <v>0</v>
          </cell>
        </row>
        <row r="57">
          <cell r="C57" t="str">
            <v>4.2.4.1</v>
          </cell>
          <cell r="D57" t="str">
            <v>Concreto usinado FCK=25MPA, inclusive lançamento e adensamento</v>
          </cell>
          <cell r="E57" t="str">
            <v>m3</v>
          </cell>
          <cell r="F57">
            <v>8.8699999999999992</v>
          </cell>
          <cell r="G57">
            <v>403.33548999999999</v>
          </cell>
          <cell r="K57">
            <v>3577.5857962999994</v>
          </cell>
          <cell r="M57">
            <v>0</v>
          </cell>
          <cell r="N57">
            <v>8.8699999999999992</v>
          </cell>
          <cell r="O57">
            <v>1</v>
          </cell>
          <cell r="Q57">
            <v>8.8699999999999992</v>
          </cell>
        </row>
        <row r="58">
          <cell r="C58" t="str">
            <v>4.2.4.2</v>
          </cell>
          <cell r="D58" t="str">
            <v>Armação aço CA-50, diam. 6,3 (1/4) à 12,5mm (1/2) - fornecimento/corte (perda de 10%)/dobra/colocação</v>
          </cell>
          <cell r="E58" t="str">
            <v>kg</v>
          </cell>
          <cell r="F58">
            <v>246.6</v>
          </cell>
          <cell r="G58">
            <v>7.9375000000000009</v>
          </cell>
          <cell r="K58">
            <v>1957.3875000000003</v>
          </cell>
          <cell r="M58">
            <v>0</v>
          </cell>
          <cell r="N58">
            <v>246.6</v>
          </cell>
          <cell r="O58">
            <v>1</v>
          </cell>
          <cell r="Q58">
            <v>246.6</v>
          </cell>
        </row>
        <row r="59">
          <cell r="C59" t="str">
            <v>4.2.4.3</v>
          </cell>
          <cell r="D59" t="str">
            <v>Armação aço CA-60, diam. 3,4 à 6mm  - fornecimento/corte (perda de 10%)/dobra/colocação</v>
          </cell>
          <cell r="E59" t="str">
            <v>kg</v>
          </cell>
          <cell r="F59">
            <v>96.2</v>
          </cell>
          <cell r="G59">
            <v>8.4499999999999993</v>
          </cell>
          <cell r="K59">
            <v>812.89</v>
          </cell>
          <cell r="M59">
            <v>0</v>
          </cell>
          <cell r="N59">
            <v>96.2</v>
          </cell>
          <cell r="O59">
            <v>1</v>
          </cell>
          <cell r="Q59">
            <v>96.2</v>
          </cell>
        </row>
        <row r="60">
          <cell r="C60" t="str">
            <v>4.2.4.4</v>
          </cell>
          <cell r="D60" t="str">
            <v>Formas tábuas madeira 3A p/ peças concreto arm., reapr. 2x, incl. Montagem e desmontagem</v>
          </cell>
          <cell r="E60" t="str">
            <v>m2</v>
          </cell>
          <cell r="F60">
            <v>72.37</v>
          </cell>
          <cell r="G60">
            <v>42.612339900000002</v>
          </cell>
          <cell r="K60">
            <v>3083.8550385630006</v>
          </cell>
          <cell r="M60">
            <v>0</v>
          </cell>
          <cell r="N60">
            <v>72.37</v>
          </cell>
          <cell r="O60">
            <v>1</v>
          </cell>
          <cell r="Q60">
            <v>72.37</v>
          </cell>
        </row>
        <row r="61">
          <cell r="C61" t="str">
            <v>4.2.5</v>
          </cell>
          <cell r="D61" t="str">
            <v>Vigas Cobertura Superior</v>
          </cell>
          <cell r="K61">
            <v>0</v>
          </cell>
          <cell r="M61">
            <v>0</v>
          </cell>
          <cell r="N61">
            <v>0</v>
          </cell>
          <cell r="O61">
            <v>0</v>
          </cell>
          <cell r="Q61">
            <v>0</v>
          </cell>
        </row>
        <row r="62">
          <cell r="C62" t="str">
            <v>4.2.5.1</v>
          </cell>
          <cell r="D62" t="str">
            <v>Concreto usinado FCK=25MPA, inclusive lançamento e adensamento</v>
          </cell>
          <cell r="E62" t="str">
            <v>m3</v>
          </cell>
          <cell r="F62">
            <v>16.690000000000001</v>
          </cell>
          <cell r="G62">
            <v>403.33642900000001</v>
          </cell>
          <cell r="K62">
            <v>6731.6850000100003</v>
          </cell>
          <cell r="M62">
            <v>0</v>
          </cell>
          <cell r="N62">
            <v>16.690000000000001</v>
          </cell>
          <cell r="O62">
            <v>1</v>
          </cell>
          <cell r="Q62">
            <v>16.690000000000001</v>
          </cell>
        </row>
        <row r="63">
          <cell r="C63" t="str">
            <v>4.2.5.2</v>
          </cell>
          <cell r="D63" t="str">
            <v>Armação aço CA-50, diam. 6,3 (1/4) à 12,5mm (1/2) - fornecimento/corte (perda de 10%)/dobra/colocação</v>
          </cell>
          <cell r="E63" t="str">
            <v>kg</v>
          </cell>
          <cell r="F63">
            <v>571</v>
          </cell>
          <cell r="G63">
            <v>7.9375000000000009</v>
          </cell>
          <cell r="K63">
            <v>4532.3125000000009</v>
          </cell>
          <cell r="M63">
            <v>0</v>
          </cell>
          <cell r="N63">
            <v>571</v>
          </cell>
          <cell r="O63">
            <v>1</v>
          </cell>
          <cell r="Q63">
            <v>571</v>
          </cell>
        </row>
        <row r="64">
          <cell r="C64" t="str">
            <v>4.2.5.3</v>
          </cell>
          <cell r="D64" t="str">
            <v>Armação aço CA-60, diam. 3,4 à 6mm  - fornecimento/corte (perda de 10%)/dobra/colocação</v>
          </cell>
          <cell r="E64" t="str">
            <v>kg</v>
          </cell>
          <cell r="F64">
            <v>202</v>
          </cell>
          <cell r="G64">
            <v>8.4499999999999993</v>
          </cell>
          <cell r="K64">
            <v>1706.8999999999999</v>
          </cell>
          <cell r="M64">
            <v>0</v>
          </cell>
          <cell r="N64">
            <v>202</v>
          </cell>
          <cell r="O64">
            <v>1</v>
          </cell>
          <cell r="Q64">
            <v>202</v>
          </cell>
        </row>
        <row r="65">
          <cell r="C65" t="str">
            <v>4.2.5.4</v>
          </cell>
          <cell r="D65" t="str">
            <v>Formas tábuas madeira 3A p/ peças concreto arm., reapr. 2x, incl. Montagem e desmontagem</v>
          </cell>
          <cell r="E65" t="str">
            <v>m2</v>
          </cell>
          <cell r="F65">
            <v>123.34</v>
          </cell>
          <cell r="G65">
            <v>42.612338999999999</v>
          </cell>
          <cell r="K65">
            <v>5255.8058922600003</v>
          </cell>
          <cell r="M65">
            <v>0</v>
          </cell>
          <cell r="N65">
            <v>123.34</v>
          </cell>
          <cell r="O65">
            <v>1</v>
          </cell>
          <cell r="Q65">
            <v>123.34</v>
          </cell>
        </row>
        <row r="66">
          <cell r="C66" t="str">
            <v>4.3</v>
          </cell>
          <cell r="D66" t="str">
            <v>Pisos de concreto industrial polido 12cm;8cm; e 6cm</v>
          </cell>
          <cell r="K66">
            <v>0</v>
          </cell>
          <cell r="M66">
            <v>0</v>
          </cell>
          <cell r="N66">
            <v>0</v>
          </cell>
          <cell r="O66">
            <v>0</v>
          </cell>
          <cell r="Q66">
            <v>0</v>
          </cell>
        </row>
        <row r="67">
          <cell r="D67" t="str">
            <v>Subleito e subase com compactação e brita graduada</v>
          </cell>
          <cell r="K67">
            <v>0</v>
          </cell>
          <cell r="M67">
            <v>0</v>
          </cell>
          <cell r="N67">
            <v>0</v>
          </cell>
          <cell r="O67">
            <v>0</v>
          </cell>
          <cell r="Q67">
            <v>0</v>
          </cell>
        </row>
        <row r="68">
          <cell r="C68" t="str">
            <v>4.3.1</v>
          </cell>
          <cell r="D68" t="str">
            <v>Concreto armado polido, espessura 12 cm, juntas de dilatação serradas. Com malha de aço soldada a 1/3  da surperfície superior com barras de transferência, concreto fck 4,2 Mpa  e Fck 30 MPa (bombeado)  Slump de lançamento 10+-2 cm, endurecedor superficia</v>
          </cell>
          <cell r="E68" t="str">
            <v>m2</v>
          </cell>
          <cell r="F68">
            <v>975.49</v>
          </cell>
          <cell r="G68">
            <v>130.58748449999999</v>
          </cell>
          <cell r="K68">
            <v>127386.78525490499</v>
          </cell>
          <cell r="M68">
            <v>0</v>
          </cell>
          <cell r="N68">
            <v>887.5</v>
          </cell>
          <cell r="O68">
            <v>0.90979917784908093</v>
          </cell>
          <cell r="Q68">
            <v>887.5</v>
          </cell>
        </row>
        <row r="69">
          <cell r="C69" t="str">
            <v>4.3.2</v>
          </cell>
          <cell r="D69" t="str">
            <v xml:space="preserve">Concreto armado polido, espessura 8 cm, juntas de dilatação serradas. Com malha de aço soldada a 1/3  da surperfície superior com barras de transferência, concreto fck 3,5 Mpa  e Fck 30 MPa (bombeado) Slump de lançamento 10+-2 cm, endurecedor superficial </v>
          </cell>
          <cell r="E69" t="str">
            <v>m2</v>
          </cell>
          <cell r="F69">
            <v>365.85</v>
          </cell>
          <cell r="G69">
            <v>95.949967000000001</v>
          </cell>
          <cell r="K69">
            <v>35103.295426950004</v>
          </cell>
          <cell r="M69">
            <v>0</v>
          </cell>
          <cell r="N69">
            <v>330</v>
          </cell>
          <cell r="O69">
            <v>0.9020090200902009</v>
          </cell>
          <cell r="Q69">
            <v>330</v>
          </cell>
        </row>
        <row r="70">
          <cell r="C70" t="str">
            <v>4.3.3</v>
          </cell>
          <cell r="D70" t="str">
            <v xml:space="preserve">Concreto armado polido, espessura 6 cm, juntas de dilatação serradas. Com malha de aço soldada a 1/3  da surperfície superior com barras de transferência, concreto fck 2,5 Mpa  e Fck 30 MPa (bombeado) Slump de lançamento 10+-2 cm, endurecedor superficial </v>
          </cell>
          <cell r="E70" t="str">
            <v>m2</v>
          </cell>
          <cell r="F70">
            <v>98</v>
          </cell>
          <cell r="G70">
            <v>71.775000000000006</v>
          </cell>
          <cell r="K70">
            <v>7033.9500000000007</v>
          </cell>
          <cell r="M70">
            <v>0</v>
          </cell>
          <cell r="N70">
            <v>89</v>
          </cell>
          <cell r="O70">
            <v>0.90816326530612246</v>
          </cell>
          <cell r="Q70">
            <v>89</v>
          </cell>
        </row>
        <row r="71">
          <cell r="C71" t="str">
            <v>4.4</v>
          </cell>
          <cell r="D71" t="str">
            <v>Laje pré-moldada de concreto</v>
          </cell>
          <cell r="K71">
            <v>0</v>
          </cell>
          <cell r="M71">
            <v>0</v>
          </cell>
          <cell r="N71">
            <v>0</v>
          </cell>
          <cell r="O71">
            <v>0</v>
          </cell>
          <cell r="Q71">
            <v>0</v>
          </cell>
        </row>
        <row r="72">
          <cell r="C72" t="str">
            <v>4.4.1</v>
          </cell>
          <cell r="D72" t="str">
            <v>Laje piso - treliçada 500kg/m2/capeamento/ferragem/escoramento/desforma</v>
          </cell>
          <cell r="E72" t="str">
            <v>m2</v>
          </cell>
          <cell r="F72">
            <v>220</v>
          </cell>
          <cell r="G72">
            <v>129.11249999999998</v>
          </cell>
          <cell r="K72">
            <v>28404.749999999996</v>
          </cell>
          <cell r="M72">
            <v>0</v>
          </cell>
          <cell r="N72">
            <v>220</v>
          </cell>
          <cell r="O72">
            <v>1</v>
          </cell>
          <cell r="Q72">
            <v>220</v>
          </cell>
        </row>
        <row r="73">
          <cell r="C73" t="str">
            <v>4.4.2</v>
          </cell>
          <cell r="D73" t="str">
            <v>Laje piso - treliçada 400kg/m2/capeamento/ferragem/escoramento/desforma</v>
          </cell>
          <cell r="E73" t="str">
            <v>m2</v>
          </cell>
          <cell r="F73">
            <v>146</v>
          </cell>
          <cell r="G73">
            <v>112.21250000000001</v>
          </cell>
          <cell r="K73">
            <v>16383.025000000001</v>
          </cell>
          <cell r="M73">
            <v>0</v>
          </cell>
          <cell r="N73">
            <v>146</v>
          </cell>
          <cell r="O73">
            <v>1</v>
          </cell>
          <cell r="Q73">
            <v>146</v>
          </cell>
        </row>
        <row r="74">
          <cell r="C74" t="str">
            <v>4.4.3</v>
          </cell>
          <cell r="D74" t="str">
            <v>Laje forro - treliçada 300kg/m2/capeamento/ferragem/escoramento/desforma</v>
          </cell>
          <cell r="E74" t="str">
            <v>m2</v>
          </cell>
          <cell r="F74">
            <v>285</v>
          </cell>
          <cell r="G74">
            <v>101.375</v>
          </cell>
          <cell r="K74">
            <v>28891.875</v>
          </cell>
          <cell r="M74">
            <v>0</v>
          </cell>
          <cell r="N74">
            <v>285</v>
          </cell>
          <cell r="O74">
            <v>1</v>
          </cell>
          <cell r="Q74">
            <v>285</v>
          </cell>
        </row>
        <row r="75">
          <cell r="B75">
            <v>5</v>
          </cell>
          <cell r="D75" t="str">
            <v>Cobertura Metálica</v>
          </cell>
          <cell r="K75">
            <v>0</v>
          </cell>
          <cell r="M75">
            <v>0</v>
          </cell>
          <cell r="N75">
            <v>0</v>
          </cell>
          <cell r="O75">
            <v>0</v>
          </cell>
          <cell r="Q75">
            <v>0</v>
          </cell>
        </row>
        <row r="76">
          <cell r="C76" t="str">
            <v>5.1</v>
          </cell>
          <cell r="D76" t="str">
            <v>Estrutura Metálica de Cobertura</v>
          </cell>
          <cell r="K76">
            <v>0</v>
          </cell>
          <cell r="M76">
            <v>0</v>
          </cell>
          <cell r="N76">
            <v>0</v>
          </cell>
          <cell r="O76">
            <v>0</v>
          </cell>
          <cell r="Q76">
            <v>0</v>
          </cell>
        </row>
        <row r="77">
          <cell r="C77" t="str">
            <v>5.1.1</v>
          </cell>
          <cell r="D77" t="str">
            <v>Estrutura metálica em tesouras ou treliças, vão livre 30m, fornecimento e montagem, não sendo considerados os fechamentos metálicos, as colunas, os serviços gerais em alvenaria e concreto, as telhas de cobertura e a pintura de acabamento(material e mão-de</v>
          </cell>
          <cell r="E77" t="str">
            <v>kg</v>
          </cell>
          <cell r="F77">
            <v>24774.69</v>
          </cell>
          <cell r="G77">
            <v>9.1749989690000007</v>
          </cell>
          <cell r="K77">
            <v>227307.75520729463</v>
          </cell>
          <cell r="M77">
            <v>0</v>
          </cell>
          <cell r="N77">
            <v>24774.69</v>
          </cell>
          <cell r="O77">
            <v>1</v>
          </cell>
          <cell r="Q77">
            <v>24774.69</v>
          </cell>
        </row>
        <row r="78">
          <cell r="C78" t="str">
            <v>5.2</v>
          </cell>
          <cell r="D78" t="str">
            <v>Coberturas</v>
          </cell>
          <cell r="K78">
            <v>0</v>
          </cell>
          <cell r="M78">
            <v>0</v>
          </cell>
          <cell r="N78">
            <v>0</v>
          </cell>
          <cell r="O78">
            <v>0</v>
          </cell>
          <cell r="Q78">
            <v>0</v>
          </cell>
        </row>
        <row r="79">
          <cell r="C79" t="str">
            <v>5.2.1</v>
          </cell>
          <cell r="D79" t="str">
            <v xml:space="preserve">Telhas de cobertura  termo-isolante, dupla, tipo sanduiche, trapezoidal, de aço galvanizado 0,43 mm, para uso onde se requer conforto térmico, dupla estanqueidade lateral (superior/inferior) e pintura em 1 face, recheio de poliéster expandido (EPS altura </v>
          </cell>
          <cell r="E79" t="str">
            <v>m2</v>
          </cell>
          <cell r="F79">
            <v>1496</v>
          </cell>
          <cell r="G79">
            <v>80.837500000000006</v>
          </cell>
          <cell r="K79">
            <v>120932.90000000001</v>
          </cell>
          <cell r="M79">
            <v>0</v>
          </cell>
          <cell r="N79">
            <v>1496</v>
          </cell>
          <cell r="O79">
            <v>1</v>
          </cell>
          <cell r="Q79">
            <v>1496</v>
          </cell>
        </row>
        <row r="80">
          <cell r="C80" t="str">
            <v>5.2.2</v>
          </cell>
          <cell r="D80" t="str">
            <v>Chapas e acabamentos(material e mão-de-obra)</v>
          </cell>
          <cell r="E80" t="str">
            <v>m2</v>
          </cell>
          <cell r="F80">
            <v>187</v>
          </cell>
          <cell r="G80">
            <v>37.175000000000004</v>
          </cell>
          <cell r="K80">
            <v>6951.7250000000004</v>
          </cell>
          <cell r="M80">
            <v>0</v>
          </cell>
          <cell r="N80">
            <v>187</v>
          </cell>
          <cell r="O80">
            <v>1</v>
          </cell>
          <cell r="Q80">
            <v>187</v>
          </cell>
        </row>
        <row r="81">
          <cell r="B81">
            <v>6</v>
          </cell>
          <cell r="D81" t="str">
            <v>Instalações Hidrossanitárias</v>
          </cell>
          <cell r="K81">
            <v>0</v>
          </cell>
          <cell r="M81">
            <v>0</v>
          </cell>
          <cell r="N81">
            <v>0</v>
          </cell>
          <cell r="O81">
            <v>0</v>
          </cell>
          <cell r="Q81">
            <v>0</v>
          </cell>
        </row>
        <row r="82">
          <cell r="C82" t="str">
            <v>6.1</v>
          </cell>
          <cell r="D82" t="str">
            <v>Esgoto Sanitário</v>
          </cell>
          <cell r="K82">
            <v>0</v>
          </cell>
          <cell r="M82">
            <v>0</v>
          </cell>
          <cell r="N82">
            <v>0</v>
          </cell>
          <cell r="O82">
            <v>0</v>
          </cell>
          <cell r="Q82">
            <v>0</v>
          </cell>
        </row>
        <row r="83">
          <cell r="C83" t="str">
            <v>6.1.1</v>
          </cell>
          <cell r="D83" t="str">
            <v>Fornecimento e instalação de tubo de PVC rígido c/ ponta lisa soldável</v>
          </cell>
          <cell r="K83">
            <v>0</v>
          </cell>
          <cell r="M83">
            <v>0</v>
          </cell>
          <cell r="N83">
            <v>0</v>
          </cell>
          <cell r="O83">
            <v>0</v>
          </cell>
          <cell r="Q83">
            <v>0</v>
          </cell>
        </row>
        <row r="84">
          <cell r="C84" t="str">
            <v>6.1.1.1</v>
          </cell>
          <cell r="D84" t="str">
            <v>Tubo de PVC esgoto série R DN 100mm c/ anel de borracha - forn. e inst.</v>
          </cell>
          <cell r="E84" t="str">
            <v>m</v>
          </cell>
          <cell r="F84">
            <v>243.65</v>
          </cell>
          <cell r="G84">
            <v>35.024999999999999</v>
          </cell>
          <cell r="K84">
            <v>8533.8412499999995</v>
          </cell>
          <cell r="M84">
            <v>0</v>
          </cell>
          <cell r="N84">
            <v>243.65</v>
          </cell>
          <cell r="O84">
            <v>1</v>
          </cell>
          <cell r="Q84">
            <v>243.65</v>
          </cell>
        </row>
        <row r="85">
          <cell r="C85" t="str">
            <v>6.1.1.2</v>
          </cell>
          <cell r="D85" t="str">
            <v>Tubo de PVC esgoto série R DN 150mm c/ anel de borracha - forn. e inst.</v>
          </cell>
          <cell r="E85" t="str">
            <v>m</v>
          </cell>
          <cell r="F85">
            <v>45.9</v>
          </cell>
          <cell r="G85">
            <v>63.075000000000003</v>
          </cell>
          <cell r="K85">
            <v>2895.1424999999999</v>
          </cell>
          <cell r="M85">
            <v>0</v>
          </cell>
          <cell r="N85">
            <v>45.9</v>
          </cell>
          <cell r="O85">
            <v>1</v>
          </cell>
          <cell r="Q85">
            <v>45.9</v>
          </cell>
        </row>
        <row r="86">
          <cell r="C86" t="str">
            <v>6.1.1.3</v>
          </cell>
          <cell r="D86" t="str">
            <v>Tubo PVC soldável, sem conexões DN 50mm - fornecimento e instal.</v>
          </cell>
          <cell r="E86" t="str">
            <v>m</v>
          </cell>
          <cell r="F86">
            <v>55.64</v>
          </cell>
          <cell r="G86">
            <v>16.09966</v>
          </cell>
          <cell r="K86">
            <v>895.78508239999996</v>
          </cell>
          <cell r="M86">
            <v>0</v>
          </cell>
          <cell r="N86">
            <v>55.64</v>
          </cell>
          <cell r="O86">
            <v>1</v>
          </cell>
          <cell r="Q86">
            <v>55.64</v>
          </cell>
        </row>
        <row r="87">
          <cell r="C87" t="str">
            <v>6.1.1.4</v>
          </cell>
          <cell r="D87" t="str">
            <v>Tubo PVC soldável, sem conexões DN 40mm - fornecimento e instal.</v>
          </cell>
          <cell r="E87" t="str">
            <v>m</v>
          </cell>
          <cell r="F87">
            <v>87.43</v>
          </cell>
          <cell r="G87">
            <v>13.612500000000001</v>
          </cell>
          <cell r="K87">
            <v>1190.1408750000001</v>
          </cell>
          <cell r="M87">
            <v>0</v>
          </cell>
          <cell r="N87">
            <v>87.43</v>
          </cell>
          <cell r="O87">
            <v>1</v>
          </cell>
          <cell r="Q87">
            <v>87.43</v>
          </cell>
        </row>
        <row r="88">
          <cell r="C88" t="str">
            <v>6.1.2</v>
          </cell>
          <cell r="D88" t="str">
            <v>Fornecimento e instalação de conexões de PVC rígido soldável</v>
          </cell>
          <cell r="K88">
            <v>0</v>
          </cell>
          <cell r="M88">
            <v>0</v>
          </cell>
          <cell r="N88">
            <v>0</v>
          </cell>
          <cell r="O88">
            <v>0</v>
          </cell>
          <cell r="Q88">
            <v>0</v>
          </cell>
        </row>
        <row r="89">
          <cell r="C89" t="str">
            <v>6.1.2.1</v>
          </cell>
          <cell r="D89" t="str">
            <v>Curva curta PVC 90º esgoto 100mm - fornecimento e instalação</v>
          </cell>
          <cell r="E89" t="str">
            <v>unid</v>
          </cell>
          <cell r="F89">
            <v>17</v>
          </cell>
          <cell r="G89">
            <v>23.287499999999998</v>
          </cell>
          <cell r="K89">
            <v>395.88749999999999</v>
          </cell>
          <cell r="M89">
            <v>0</v>
          </cell>
          <cell r="N89">
            <v>17</v>
          </cell>
          <cell r="O89">
            <v>1</v>
          </cell>
          <cell r="Q89">
            <v>17</v>
          </cell>
        </row>
        <row r="90">
          <cell r="C90" t="str">
            <v>6.1.2.2</v>
          </cell>
          <cell r="D90" t="str">
            <v>Curva curta PVC 90º esgoto 75mm - fornecimento e instalação</v>
          </cell>
          <cell r="E90" t="str">
            <v>unid</v>
          </cell>
          <cell r="F90">
            <v>1</v>
          </cell>
          <cell r="G90">
            <v>20.287500000000001</v>
          </cell>
          <cell r="K90">
            <v>20.287500000000001</v>
          </cell>
          <cell r="M90">
            <v>0</v>
          </cell>
          <cell r="N90">
            <v>1</v>
          </cell>
          <cell r="O90">
            <v>1</v>
          </cell>
          <cell r="Q90">
            <v>1</v>
          </cell>
        </row>
        <row r="91">
          <cell r="C91" t="str">
            <v>6.1.2.3</v>
          </cell>
          <cell r="D91" t="str">
            <v>Joelho PVC 45º esgoto 100mm - fornecimento e instalação</v>
          </cell>
          <cell r="E91" t="str">
            <v>unid</v>
          </cell>
          <cell r="F91">
            <v>9</v>
          </cell>
          <cell r="G91">
            <v>23.275000000000002</v>
          </cell>
          <cell r="K91">
            <v>209.47500000000002</v>
          </cell>
          <cell r="M91">
            <v>0</v>
          </cell>
          <cell r="N91">
            <v>9</v>
          </cell>
          <cell r="O91">
            <v>1</v>
          </cell>
          <cell r="Q91">
            <v>9</v>
          </cell>
        </row>
        <row r="92">
          <cell r="C92" t="str">
            <v>6.1.2.4</v>
          </cell>
          <cell r="D92" t="str">
            <v>Joelho PVC 45º esgoto 75mm - fornecimento e instalação</v>
          </cell>
          <cell r="E92" t="str">
            <v>unid</v>
          </cell>
          <cell r="F92">
            <v>6</v>
          </cell>
          <cell r="G92">
            <v>15.2</v>
          </cell>
          <cell r="K92">
            <v>91.199999999999989</v>
          </cell>
          <cell r="M92">
            <v>0</v>
          </cell>
          <cell r="N92">
            <v>6</v>
          </cell>
          <cell r="O92">
            <v>1</v>
          </cell>
          <cell r="Q92">
            <v>6</v>
          </cell>
        </row>
        <row r="93">
          <cell r="C93" t="str">
            <v>6.1.2.5</v>
          </cell>
          <cell r="D93" t="str">
            <v>Joelho de PVC soldável 45º água fria 50mm - fornecimento e instal.</v>
          </cell>
          <cell r="E93" t="str">
            <v>unid</v>
          </cell>
          <cell r="F93">
            <v>13</v>
          </cell>
          <cell r="G93">
            <v>11.475</v>
          </cell>
          <cell r="K93">
            <v>149.17499999999998</v>
          </cell>
          <cell r="M93">
            <v>0</v>
          </cell>
          <cell r="N93">
            <v>13</v>
          </cell>
          <cell r="O93">
            <v>1</v>
          </cell>
          <cell r="Q93">
            <v>13</v>
          </cell>
        </row>
        <row r="94">
          <cell r="C94" t="str">
            <v>6.1.2.6</v>
          </cell>
          <cell r="D94" t="str">
            <v>Joelho de PVC soldável 45º água fria 40mm - fornecimento e instal.</v>
          </cell>
          <cell r="E94" t="str">
            <v>unid</v>
          </cell>
          <cell r="F94">
            <v>12</v>
          </cell>
          <cell r="G94">
            <v>10.275</v>
          </cell>
          <cell r="K94">
            <v>123.30000000000001</v>
          </cell>
          <cell r="M94">
            <v>0</v>
          </cell>
          <cell r="N94">
            <v>12</v>
          </cell>
          <cell r="O94">
            <v>1</v>
          </cell>
          <cell r="Q94">
            <v>12</v>
          </cell>
        </row>
        <row r="95">
          <cell r="C95" t="str">
            <v>6.1.2.7</v>
          </cell>
          <cell r="D95" t="str">
            <v>Joelho PVC 90º esgoto 100mm - fornecimento e instalação</v>
          </cell>
          <cell r="E95" t="str">
            <v>unid</v>
          </cell>
          <cell r="F95">
            <v>6</v>
          </cell>
          <cell r="G95">
            <v>18.8125</v>
          </cell>
          <cell r="K95">
            <v>112.875</v>
          </cell>
          <cell r="M95">
            <v>0</v>
          </cell>
          <cell r="N95">
            <v>6</v>
          </cell>
          <cell r="O95">
            <v>1</v>
          </cell>
          <cell r="Q95">
            <v>6</v>
          </cell>
        </row>
        <row r="96">
          <cell r="C96" t="str">
            <v>6.1.2.8</v>
          </cell>
          <cell r="D96" t="str">
            <v>Joelho PVC 90º esgoto 75mm - fornecimento e instalação</v>
          </cell>
          <cell r="E96" t="str">
            <v>unid</v>
          </cell>
          <cell r="F96">
            <v>9</v>
          </cell>
          <cell r="G96">
            <v>14.5875</v>
          </cell>
          <cell r="K96">
            <v>131.28749999999999</v>
          </cell>
          <cell r="M96">
            <v>0</v>
          </cell>
          <cell r="N96">
            <v>9</v>
          </cell>
          <cell r="O96">
            <v>1</v>
          </cell>
          <cell r="Q96">
            <v>9</v>
          </cell>
        </row>
        <row r="97">
          <cell r="C97" t="str">
            <v>6.1.2.9</v>
          </cell>
          <cell r="D97" t="str">
            <v>Joelho de PVC soldável 90º água fria 50mm - fornecimento e instal.</v>
          </cell>
          <cell r="E97" t="str">
            <v>unid</v>
          </cell>
          <cell r="F97">
            <v>9</v>
          </cell>
          <cell r="G97">
            <v>10.287500000000001</v>
          </cell>
          <cell r="K97">
            <v>92.587500000000006</v>
          </cell>
          <cell r="M97">
            <v>0</v>
          </cell>
          <cell r="N97">
            <v>9</v>
          </cell>
          <cell r="O97">
            <v>1</v>
          </cell>
          <cell r="Q97">
            <v>9</v>
          </cell>
        </row>
        <row r="98">
          <cell r="C98" t="str">
            <v>6.1.2.10</v>
          </cell>
          <cell r="D98" t="str">
            <v>Joelho de PVC soldável 90º água fria 40mm - fornecimento e instal.</v>
          </cell>
          <cell r="E98" t="str">
            <v>unid</v>
          </cell>
          <cell r="F98">
            <v>40</v>
          </cell>
          <cell r="G98">
            <v>9.5499999999999989</v>
          </cell>
          <cell r="K98">
            <v>381.99999999999994</v>
          </cell>
          <cell r="M98">
            <v>0</v>
          </cell>
          <cell r="N98">
            <v>40</v>
          </cell>
          <cell r="O98">
            <v>1</v>
          </cell>
          <cell r="Q98">
            <v>40</v>
          </cell>
        </row>
        <row r="99">
          <cell r="C99" t="str">
            <v>6.1.2.11</v>
          </cell>
          <cell r="D99" t="str">
            <v>Junção PVC esgoto 100x100mm - fornecimento e instalação</v>
          </cell>
          <cell r="E99" t="str">
            <v>unid</v>
          </cell>
          <cell r="F99">
            <v>2</v>
          </cell>
          <cell r="G99">
            <v>26.8</v>
          </cell>
          <cell r="K99">
            <v>53.6</v>
          </cell>
          <cell r="M99">
            <v>0</v>
          </cell>
          <cell r="N99">
            <v>2</v>
          </cell>
          <cell r="O99">
            <v>1</v>
          </cell>
          <cell r="Q99">
            <v>2</v>
          </cell>
        </row>
        <row r="100">
          <cell r="C100" t="str">
            <v>6.1.2.12</v>
          </cell>
          <cell r="D100" t="str">
            <v>Junção PVC esgoto 100x75mm - fornecimento e instalação</v>
          </cell>
          <cell r="E100" t="str">
            <v>unid</v>
          </cell>
          <cell r="F100">
            <v>10</v>
          </cell>
          <cell r="G100">
            <v>33.524999999999999</v>
          </cell>
          <cell r="K100">
            <v>335.25</v>
          </cell>
          <cell r="M100">
            <v>0</v>
          </cell>
          <cell r="N100">
            <v>10</v>
          </cell>
          <cell r="O100">
            <v>1</v>
          </cell>
          <cell r="Q100">
            <v>10</v>
          </cell>
        </row>
        <row r="101">
          <cell r="C101" t="str">
            <v>6.1.2.13</v>
          </cell>
          <cell r="D101" t="str">
            <v>Junção PVC esgoto 100x50mm - fornecimento e instalação</v>
          </cell>
          <cell r="E101" t="str">
            <v>unid</v>
          </cell>
          <cell r="F101">
            <v>3</v>
          </cell>
          <cell r="G101">
            <v>25.875000000000004</v>
          </cell>
          <cell r="K101">
            <v>77.625000000000014</v>
          </cell>
          <cell r="M101">
            <v>0</v>
          </cell>
          <cell r="N101">
            <v>3</v>
          </cell>
          <cell r="O101">
            <v>1</v>
          </cell>
          <cell r="Q101">
            <v>3</v>
          </cell>
        </row>
        <row r="102">
          <cell r="C102" t="str">
            <v>6.1.2.14</v>
          </cell>
          <cell r="D102" t="str">
            <v>Junção PVC esgoto 75x50mm - fornecimento e instalação</v>
          </cell>
          <cell r="E102" t="str">
            <v>unid</v>
          </cell>
          <cell r="F102">
            <v>5</v>
          </cell>
          <cell r="G102">
            <v>21.875</v>
          </cell>
          <cell r="K102">
            <v>109.375</v>
          </cell>
          <cell r="M102">
            <v>0</v>
          </cell>
          <cell r="N102">
            <v>5</v>
          </cell>
          <cell r="O102">
            <v>1</v>
          </cell>
          <cell r="Q102">
            <v>5</v>
          </cell>
        </row>
        <row r="103">
          <cell r="C103" t="str">
            <v>6.1.2.15</v>
          </cell>
          <cell r="D103" t="str">
            <v>Junção PVC esgoto 50x50mm - fornecimento e instalação</v>
          </cell>
          <cell r="E103" t="str">
            <v>unid</v>
          </cell>
          <cell r="F103">
            <v>1</v>
          </cell>
          <cell r="G103">
            <v>14.5875</v>
          </cell>
          <cell r="K103">
            <v>14.5875</v>
          </cell>
          <cell r="M103">
            <v>0</v>
          </cell>
          <cell r="N103">
            <v>1</v>
          </cell>
          <cell r="O103">
            <v>1</v>
          </cell>
          <cell r="Q103">
            <v>1</v>
          </cell>
        </row>
        <row r="104">
          <cell r="C104" t="str">
            <v>6.1.2.16</v>
          </cell>
          <cell r="D104" t="str">
            <v>Tê de 45º - 40mm</v>
          </cell>
          <cell r="E104" t="str">
            <v>unid</v>
          </cell>
          <cell r="F104">
            <v>7</v>
          </cell>
          <cell r="G104">
            <v>4.3125</v>
          </cell>
          <cell r="K104">
            <v>30.1875</v>
          </cell>
          <cell r="M104">
            <v>0</v>
          </cell>
          <cell r="N104">
            <v>7</v>
          </cell>
          <cell r="O104">
            <v>1</v>
          </cell>
          <cell r="Q104">
            <v>7</v>
          </cell>
        </row>
        <row r="105">
          <cell r="C105" t="str">
            <v>6.1.2.17</v>
          </cell>
          <cell r="D105" t="str">
            <v>Tê de 90º - 40mm</v>
          </cell>
          <cell r="E105" t="str">
            <v>unid</v>
          </cell>
          <cell r="F105">
            <v>2</v>
          </cell>
          <cell r="G105">
            <v>4.3125</v>
          </cell>
          <cell r="K105">
            <v>8.625</v>
          </cell>
          <cell r="M105">
            <v>0</v>
          </cell>
          <cell r="N105">
            <v>2</v>
          </cell>
          <cell r="O105">
            <v>1</v>
          </cell>
          <cell r="Q105">
            <v>2</v>
          </cell>
        </row>
        <row r="106">
          <cell r="C106" t="str">
            <v>6.1.2.18</v>
          </cell>
          <cell r="D106" t="str">
            <v>Tê sanitário - 40mm</v>
          </cell>
          <cell r="E106" t="str">
            <v>unid</v>
          </cell>
          <cell r="F106">
            <v>8</v>
          </cell>
          <cell r="G106">
            <v>4.3125</v>
          </cell>
          <cell r="K106">
            <v>34.5</v>
          </cell>
          <cell r="M106">
            <v>0</v>
          </cell>
          <cell r="N106">
            <v>8</v>
          </cell>
          <cell r="O106">
            <v>1</v>
          </cell>
          <cell r="Q106">
            <v>8</v>
          </cell>
        </row>
        <row r="107">
          <cell r="C107" t="str">
            <v>6.1.2.19</v>
          </cell>
          <cell r="D107" t="str">
            <v>Tê sanitário 50x50mm, com anéis - fornecimento e instalação</v>
          </cell>
          <cell r="E107" t="str">
            <v>unid</v>
          </cell>
          <cell r="F107">
            <v>6</v>
          </cell>
          <cell r="G107">
            <v>16.7</v>
          </cell>
          <cell r="K107">
            <v>100.19999999999999</v>
          </cell>
          <cell r="M107">
            <v>0</v>
          </cell>
          <cell r="N107">
            <v>6</v>
          </cell>
          <cell r="O107">
            <v>1</v>
          </cell>
          <cell r="Q107">
            <v>6</v>
          </cell>
        </row>
        <row r="108">
          <cell r="C108" t="str">
            <v>6.1.2.20</v>
          </cell>
          <cell r="D108" t="str">
            <v>Tê sanitário 75x50mm, com anéis - fornecimento e instalação</v>
          </cell>
          <cell r="E108" t="str">
            <v>unid</v>
          </cell>
          <cell r="F108">
            <v>7</v>
          </cell>
          <cell r="G108">
            <v>22.862499999999997</v>
          </cell>
          <cell r="K108">
            <v>160.03749999999997</v>
          </cell>
          <cell r="M108">
            <v>0</v>
          </cell>
          <cell r="N108">
            <v>7</v>
          </cell>
          <cell r="O108">
            <v>1</v>
          </cell>
          <cell r="Q108">
            <v>7</v>
          </cell>
        </row>
        <row r="109">
          <cell r="C109" t="str">
            <v>6.1.2.21</v>
          </cell>
          <cell r="D109" t="str">
            <v>Tê sanitário 75x75mm, com anéis - fornecimento e instalação</v>
          </cell>
          <cell r="E109" t="str">
            <v>unid</v>
          </cell>
          <cell r="F109">
            <v>3</v>
          </cell>
          <cell r="G109">
            <v>29.537499999999998</v>
          </cell>
          <cell r="K109">
            <v>88.612499999999997</v>
          </cell>
          <cell r="M109">
            <v>0</v>
          </cell>
          <cell r="N109">
            <v>3</v>
          </cell>
          <cell r="O109">
            <v>1</v>
          </cell>
          <cell r="Q109">
            <v>3</v>
          </cell>
        </row>
        <row r="110">
          <cell r="C110" t="str">
            <v>6.1.3</v>
          </cell>
          <cell r="D110" t="str">
            <v>Caixas de passagem</v>
          </cell>
          <cell r="K110">
            <v>0</v>
          </cell>
          <cell r="M110">
            <v>0</v>
          </cell>
          <cell r="N110">
            <v>0</v>
          </cell>
          <cell r="O110">
            <v>0</v>
          </cell>
          <cell r="Q110">
            <v>0</v>
          </cell>
        </row>
        <row r="111">
          <cell r="C111" t="str">
            <v>6.1.3.1</v>
          </cell>
          <cell r="D111" t="str">
            <v>Caixa de gordura dupla em concreto pré-moldado DN 60mm com tampa - fornecimento e instalação</v>
          </cell>
          <cell r="E111" t="str">
            <v>unid</v>
          </cell>
          <cell r="F111">
            <v>2</v>
          </cell>
          <cell r="G111">
            <v>239.86250000000001</v>
          </cell>
          <cell r="K111">
            <v>479.72500000000002</v>
          </cell>
          <cell r="M111">
            <v>0</v>
          </cell>
          <cell r="N111">
            <v>2</v>
          </cell>
          <cell r="O111">
            <v>1</v>
          </cell>
          <cell r="Q111">
            <v>2</v>
          </cell>
        </row>
        <row r="112">
          <cell r="C112" t="str">
            <v>6.1.3.2</v>
          </cell>
          <cell r="D112" t="str">
            <v>Caixa de inspeção em alvenaria de tijolos maciços 60x60x60cm, revestida internamente com barra lisa (cimento e areia, traço 1:4), e=2cm, com tampa pré-moldada de concreto e fundo de concreto 15MPA tipo C- escavação e confecção</v>
          </cell>
          <cell r="E112" t="str">
            <v>unid</v>
          </cell>
          <cell r="F112">
            <v>9</v>
          </cell>
          <cell r="G112">
            <v>139.625</v>
          </cell>
          <cell r="K112">
            <v>1256.625</v>
          </cell>
          <cell r="M112">
            <v>0</v>
          </cell>
          <cell r="N112">
            <v>9</v>
          </cell>
          <cell r="O112">
            <v>1</v>
          </cell>
          <cell r="Q112">
            <v>9</v>
          </cell>
        </row>
        <row r="113">
          <cell r="C113" t="str">
            <v>6.1.3.3</v>
          </cell>
          <cell r="D113" t="str">
            <v>Caixa de distribuição - 0,90x1,40m</v>
          </cell>
          <cell r="E113" t="str">
            <v>unid</v>
          </cell>
          <cell r="F113">
            <v>1</v>
          </cell>
          <cell r="G113">
            <v>449.625</v>
          </cell>
          <cell r="K113">
            <v>449.625</v>
          </cell>
          <cell r="M113">
            <v>0</v>
          </cell>
          <cell r="N113">
            <v>1</v>
          </cell>
          <cell r="O113">
            <v>1</v>
          </cell>
          <cell r="Q113">
            <v>1</v>
          </cell>
        </row>
        <row r="114">
          <cell r="C114" t="str">
            <v>6.1.4</v>
          </cell>
          <cell r="D114" t="str">
            <v>Ralo sifonado com grelha redonda branca fornecimento e instalação</v>
          </cell>
          <cell r="K114">
            <v>0</v>
          </cell>
          <cell r="M114">
            <v>0</v>
          </cell>
          <cell r="N114">
            <v>0</v>
          </cell>
          <cell r="O114">
            <v>0</v>
          </cell>
          <cell r="Q114">
            <v>0</v>
          </cell>
        </row>
        <row r="115">
          <cell r="C115" t="str">
            <v>6.1.4.1</v>
          </cell>
          <cell r="D115" t="str">
            <v>Ralo sifonado de PVC 100x100mm simples - fornecimento e instalação</v>
          </cell>
          <cell r="E115" t="str">
            <v>unid</v>
          </cell>
          <cell r="F115">
            <v>4</v>
          </cell>
          <cell r="G115">
            <v>20.612499999999997</v>
          </cell>
          <cell r="K115">
            <v>82.449999999999989</v>
          </cell>
          <cell r="M115">
            <v>0</v>
          </cell>
          <cell r="N115">
            <v>4</v>
          </cell>
          <cell r="O115">
            <v>1</v>
          </cell>
          <cell r="Q115">
            <v>4</v>
          </cell>
        </row>
        <row r="116">
          <cell r="C116" t="str">
            <v>6.1.4.2</v>
          </cell>
          <cell r="D116" t="str">
            <v>Caixa sifonada PVC 100x100x50mm com grelha redonda branca - fornecimento e instalação</v>
          </cell>
          <cell r="E116" t="str">
            <v>unid</v>
          </cell>
          <cell r="F116">
            <v>10</v>
          </cell>
          <cell r="G116">
            <v>37.662500000000001</v>
          </cell>
          <cell r="K116">
            <v>376.625</v>
          </cell>
          <cell r="M116">
            <v>0</v>
          </cell>
          <cell r="N116">
            <v>10</v>
          </cell>
          <cell r="O116">
            <v>1</v>
          </cell>
          <cell r="Q116">
            <v>10</v>
          </cell>
        </row>
        <row r="117">
          <cell r="C117" t="str">
            <v>6.1.4.3</v>
          </cell>
          <cell r="D117" t="str">
            <v>Caixa sifonada PVC 150x150x50mm com grelha redonda branca - fornecimento e instalação</v>
          </cell>
          <cell r="E117" t="str">
            <v>unid</v>
          </cell>
          <cell r="F117">
            <v>2</v>
          </cell>
          <cell r="G117">
            <v>34.012500000000003</v>
          </cell>
          <cell r="K117">
            <v>68.025000000000006</v>
          </cell>
          <cell r="M117">
            <v>0</v>
          </cell>
          <cell r="N117">
            <v>2</v>
          </cell>
          <cell r="O117">
            <v>1</v>
          </cell>
          <cell r="Q117">
            <v>2</v>
          </cell>
        </row>
        <row r="118">
          <cell r="C118" t="str">
            <v>6.1.4.4</v>
          </cell>
          <cell r="D118" t="str">
            <v>Caixa sifonada PVC 100x185x75mm com grelha redonda branca - fornecimento e instalação</v>
          </cell>
          <cell r="E118" t="str">
            <v>unid</v>
          </cell>
          <cell r="F118">
            <v>1</v>
          </cell>
          <cell r="G118">
            <v>45.562499999999993</v>
          </cell>
          <cell r="K118">
            <v>45.562499999999993</v>
          </cell>
          <cell r="M118">
            <v>0</v>
          </cell>
          <cell r="N118">
            <v>1</v>
          </cell>
          <cell r="O118">
            <v>1</v>
          </cell>
          <cell r="Q118">
            <v>1</v>
          </cell>
        </row>
        <row r="119">
          <cell r="C119" t="str">
            <v>6.1.5</v>
          </cell>
          <cell r="D119" t="str">
            <v>Sifão flexível</v>
          </cell>
          <cell r="K119">
            <v>0</v>
          </cell>
          <cell r="M119">
            <v>0</v>
          </cell>
          <cell r="N119">
            <v>0</v>
          </cell>
          <cell r="O119">
            <v>0</v>
          </cell>
          <cell r="Q119">
            <v>0</v>
          </cell>
        </row>
        <row r="120">
          <cell r="C120" t="str">
            <v>6.1.5.1</v>
          </cell>
          <cell r="D120" t="str">
            <v>Sifão de copo p/ pia e lavatório 1" - 1.1/2"</v>
          </cell>
          <cell r="E120" t="str">
            <v>unid</v>
          </cell>
          <cell r="F120">
            <v>23</v>
          </cell>
          <cell r="G120">
            <v>17.287500000000001</v>
          </cell>
          <cell r="K120">
            <v>397.61250000000001</v>
          </cell>
          <cell r="M120">
            <v>0</v>
          </cell>
          <cell r="N120">
            <v>23</v>
          </cell>
          <cell r="O120">
            <v>1</v>
          </cell>
          <cell r="Q120">
            <v>23</v>
          </cell>
        </row>
        <row r="121">
          <cell r="C121" t="str">
            <v>6.1.6</v>
          </cell>
          <cell r="D121" t="str">
            <v>Sistema de tratamento</v>
          </cell>
          <cell r="K121">
            <v>0</v>
          </cell>
          <cell r="M121">
            <v>0</v>
          </cell>
          <cell r="N121">
            <v>0</v>
          </cell>
          <cell r="O121">
            <v>0</v>
          </cell>
          <cell r="Q121">
            <v>0</v>
          </cell>
        </row>
        <row r="122">
          <cell r="C122" t="str">
            <v>6.1.6.1</v>
          </cell>
          <cell r="D122" t="str">
            <v>Tanque séptico 9.650 litros - 1,65x3,00x1,95</v>
          </cell>
          <cell r="E122" t="str">
            <v>unid</v>
          </cell>
          <cell r="F122">
            <v>1</v>
          </cell>
          <cell r="G122">
            <v>4862.7124999999996</v>
          </cell>
          <cell r="K122">
            <v>4862.7124999999996</v>
          </cell>
          <cell r="M122">
            <v>0</v>
          </cell>
          <cell r="N122">
            <v>1</v>
          </cell>
          <cell r="O122">
            <v>1</v>
          </cell>
          <cell r="Q122">
            <v>1</v>
          </cell>
        </row>
        <row r="123">
          <cell r="C123" t="str">
            <v>6.1.6.2</v>
          </cell>
          <cell r="D123" t="str">
            <v>Filtro anaeróbio - 1,70x2,25x2,17</v>
          </cell>
          <cell r="E123" t="str">
            <v>unid</v>
          </cell>
          <cell r="F123">
            <v>1</v>
          </cell>
          <cell r="G123">
            <v>5062.7124999999996</v>
          </cell>
          <cell r="K123">
            <v>5062.7124999999996</v>
          </cell>
          <cell r="M123">
            <v>0</v>
          </cell>
          <cell r="N123">
            <v>1</v>
          </cell>
          <cell r="O123">
            <v>1</v>
          </cell>
          <cell r="Q123">
            <v>1</v>
          </cell>
        </row>
        <row r="124">
          <cell r="C124" t="str">
            <v>6.1.6.3</v>
          </cell>
          <cell r="D124" t="str">
            <v>Sumidouro - 9,00x2,00x2,30</v>
          </cell>
          <cell r="E124" t="str">
            <v>unid</v>
          </cell>
          <cell r="F124">
            <v>1</v>
          </cell>
          <cell r="G124">
            <v>6451.6374999999989</v>
          </cell>
          <cell r="K124">
            <v>6451.6374999999989</v>
          </cell>
          <cell r="M124">
            <v>0</v>
          </cell>
          <cell r="N124">
            <v>1</v>
          </cell>
          <cell r="O124">
            <v>1</v>
          </cell>
          <cell r="Q124">
            <v>1</v>
          </cell>
        </row>
        <row r="125">
          <cell r="C125" t="str">
            <v>6.2</v>
          </cell>
          <cell r="D125" t="str">
            <v>Drenagem pluvial</v>
          </cell>
          <cell r="K125">
            <v>0</v>
          </cell>
          <cell r="M125">
            <v>0</v>
          </cell>
          <cell r="N125">
            <v>0</v>
          </cell>
          <cell r="O125">
            <v>0</v>
          </cell>
          <cell r="Q125">
            <v>0</v>
          </cell>
        </row>
        <row r="126">
          <cell r="C126" t="str">
            <v>6.2.1</v>
          </cell>
          <cell r="D126" t="str">
            <v>Fornecimento e instalação de tubo de PVC rígido c/ ponta lisa soldável</v>
          </cell>
          <cell r="K126">
            <v>0</v>
          </cell>
          <cell r="M126">
            <v>0</v>
          </cell>
          <cell r="N126">
            <v>0</v>
          </cell>
          <cell r="O126">
            <v>0</v>
          </cell>
          <cell r="Q126">
            <v>0</v>
          </cell>
        </row>
        <row r="127">
          <cell r="C127" t="str">
            <v>6.2.1.1</v>
          </cell>
          <cell r="D127" t="str">
            <v>Tubo de PVC esgoto série R DN 150mm c/ anel de borracha - forn. e inst.</v>
          </cell>
          <cell r="E127" t="str">
            <v>m</v>
          </cell>
          <cell r="F127">
            <v>235.37</v>
          </cell>
          <cell r="G127">
            <v>63.074925</v>
          </cell>
          <cell r="K127">
            <v>14845.94509725</v>
          </cell>
          <cell r="M127">
            <v>0</v>
          </cell>
          <cell r="N127">
            <v>235.37</v>
          </cell>
          <cell r="O127">
            <v>1</v>
          </cell>
          <cell r="Q127">
            <v>235.37</v>
          </cell>
        </row>
        <row r="128">
          <cell r="C128" t="str">
            <v>6.2.1.2</v>
          </cell>
          <cell r="D128" t="str">
            <v>Tubo de PVC esgoto série R DN 100mm c/ anel de borracha - forn. e inst.</v>
          </cell>
          <cell r="E128" t="str">
            <v>m</v>
          </cell>
          <cell r="F128">
            <v>143.32</v>
          </cell>
          <cell r="G128">
            <v>35.024999999999999</v>
          </cell>
          <cell r="K128">
            <v>5019.7829999999994</v>
          </cell>
          <cell r="M128">
            <v>0</v>
          </cell>
          <cell r="N128">
            <v>143.32</v>
          </cell>
          <cell r="O128">
            <v>1</v>
          </cell>
          <cell r="Q128">
            <v>143.32</v>
          </cell>
        </row>
        <row r="129">
          <cell r="C129" t="str">
            <v>6.2.1.3</v>
          </cell>
          <cell r="D129" t="str">
            <v>Tubo de PVC esgoto série R DN 75mm c/ anel de borracha - forn. e inst.</v>
          </cell>
          <cell r="E129" t="str">
            <v>m</v>
          </cell>
          <cell r="F129">
            <v>132.30000000000001</v>
          </cell>
          <cell r="G129">
            <v>11.787419</v>
          </cell>
          <cell r="K129">
            <v>1559.4755337000001</v>
          </cell>
          <cell r="M129">
            <v>0</v>
          </cell>
          <cell r="N129">
            <v>132.30000000000001</v>
          </cell>
          <cell r="O129">
            <v>1</v>
          </cell>
          <cell r="Q129">
            <v>132.30000000000001</v>
          </cell>
        </row>
        <row r="130">
          <cell r="C130" t="str">
            <v>6.2.2</v>
          </cell>
          <cell r="D130" t="str">
            <v>Fornecimento e instalação de conexões de PVC rígido soldável</v>
          </cell>
          <cell r="K130">
            <v>0</v>
          </cell>
          <cell r="M130">
            <v>0</v>
          </cell>
          <cell r="N130">
            <v>0</v>
          </cell>
          <cell r="O130">
            <v>0</v>
          </cell>
          <cell r="Q130">
            <v>0</v>
          </cell>
        </row>
        <row r="131">
          <cell r="C131" t="str">
            <v>6.2.2.1</v>
          </cell>
          <cell r="D131" t="str">
            <v>Curva curta PVC 90º esgoto 100mm - fornecimento e instalação</v>
          </cell>
          <cell r="E131" t="str">
            <v>unid</v>
          </cell>
          <cell r="F131">
            <v>1</v>
          </cell>
          <cell r="G131">
            <v>23.287499999999998</v>
          </cell>
          <cell r="K131">
            <v>23.287499999999998</v>
          </cell>
          <cell r="M131">
            <v>0</v>
          </cell>
          <cell r="N131">
            <v>1</v>
          </cell>
          <cell r="O131">
            <v>1</v>
          </cell>
          <cell r="Q131">
            <v>1</v>
          </cell>
        </row>
        <row r="132">
          <cell r="C132" t="str">
            <v>6.2.2.2</v>
          </cell>
          <cell r="D132" t="str">
            <v>Joelho de 45º - 150mm</v>
          </cell>
          <cell r="E132" t="str">
            <v>unid</v>
          </cell>
          <cell r="F132">
            <v>14</v>
          </cell>
          <cell r="G132">
            <v>74.387500000000003</v>
          </cell>
          <cell r="K132">
            <v>1041.425</v>
          </cell>
          <cell r="M132">
            <v>0</v>
          </cell>
          <cell r="N132">
            <v>14</v>
          </cell>
          <cell r="O132">
            <v>1</v>
          </cell>
          <cell r="Q132">
            <v>14</v>
          </cell>
        </row>
        <row r="133">
          <cell r="C133" t="str">
            <v>6.2.2.3</v>
          </cell>
          <cell r="D133" t="str">
            <v>Joelho PVC 45º esgoto 100mm - fornecimento e instalação</v>
          </cell>
          <cell r="E133" t="str">
            <v>unid</v>
          </cell>
          <cell r="F133">
            <v>7</v>
          </cell>
          <cell r="G133">
            <v>18.387500000000003</v>
          </cell>
          <cell r="K133">
            <v>128.71250000000003</v>
          </cell>
          <cell r="M133">
            <v>0</v>
          </cell>
          <cell r="N133">
            <v>7</v>
          </cell>
          <cell r="O133">
            <v>1</v>
          </cell>
          <cell r="Q133">
            <v>7</v>
          </cell>
        </row>
        <row r="134">
          <cell r="C134" t="str">
            <v>6.2.2.4</v>
          </cell>
          <cell r="D134" t="str">
            <v>Joelho de PVC soldável 90º água fria 150mm - fornecimento e instalação</v>
          </cell>
          <cell r="E134" t="str">
            <v>unid</v>
          </cell>
          <cell r="F134">
            <v>3</v>
          </cell>
          <cell r="G134">
            <v>57.875</v>
          </cell>
          <cell r="K134">
            <v>173.625</v>
          </cell>
          <cell r="M134">
            <v>0</v>
          </cell>
          <cell r="N134">
            <v>3</v>
          </cell>
          <cell r="O134">
            <v>1</v>
          </cell>
          <cell r="Q134">
            <v>3</v>
          </cell>
        </row>
        <row r="135">
          <cell r="C135" t="str">
            <v>6.2.2.5</v>
          </cell>
          <cell r="D135" t="str">
            <v>Joelho PVC 90º esgoto 100mm - fornecimento e instalação</v>
          </cell>
          <cell r="E135" t="str">
            <v>unid</v>
          </cell>
          <cell r="F135">
            <v>10</v>
          </cell>
          <cell r="G135">
            <v>18.8125</v>
          </cell>
          <cell r="K135">
            <v>188.125</v>
          </cell>
          <cell r="M135">
            <v>0</v>
          </cell>
          <cell r="N135">
            <v>10</v>
          </cell>
          <cell r="O135">
            <v>1</v>
          </cell>
          <cell r="Q135">
            <v>10</v>
          </cell>
        </row>
        <row r="136">
          <cell r="C136" t="str">
            <v>6.2.2.6</v>
          </cell>
          <cell r="D136" t="str">
            <v>Joelho PVC 90º esgoto 75mm - fornecimento e instalação</v>
          </cell>
          <cell r="E136" t="str">
            <v>unid</v>
          </cell>
          <cell r="F136">
            <v>8</v>
          </cell>
          <cell r="G136">
            <v>14.5875</v>
          </cell>
          <cell r="K136">
            <v>116.7</v>
          </cell>
          <cell r="M136">
            <v>0</v>
          </cell>
          <cell r="N136">
            <v>8</v>
          </cell>
          <cell r="O136">
            <v>1</v>
          </cell>
          <cell r="Q136">
            <v>8</v>
          </cell>
        </row>
        <row r="137">
          <cell r="C137" t="str">
            <v>6.2.2.7</v>
          </cell>
          <cell r="D137" t="str">
            <v>Junção PVC esgoto 100x100mm - fornecimento e instalação</v>
          </cell>
          <cell r="E137" t="str">
            <v>unid</v>
          </cell>
          <cell r="F137">
            <v>2</v>
          </cell>
          <cell r="G137">
            <v>26.8</v>
          </cell>
          <cell r="K137">
            <v>53.6</v>
          </cell>
          <cell r="M137">
            <v>0</v>
          </cell>
          <cell r="N137">
            <v>2</v>
          </cell>
          <cell r="O137">
            <v>1</v>
          </cell>
          <cell r="Q137">
            <v>2</v>
          </cell>
        </row>
        <row r="138">
          <cell r="C138" t="str">
            <v>6.2.2.8</v>
          </cell>
          <cell r="D138" t="str">
            <v>Junção simples 150mm</v>
          </cell>
          <cell r="E138" t="str">
            <v>unid</v>
          </cell>
          <cell r="F138">
            <v>10</v>
          </cell>
          <cell r="G138">
            <v>97.224999999999994</v>
          </cell>
          <cell r="K138">
            <v>972.25</v>
          </cell>
          <cell r="M138">
            <v>0</v>
          </cell>
          <cell r="N138">
            <v>10</v>
          </cell>
          <cell r="O138">
            <v>1</v>
          </cell>
          <cell r="Q138">
            <v>10</v>
          </cell>
        </row>
        <row r="139">
          <cell r="C139" t="str">
            <v>6.2.2.9</v>
          </cell>
          <cell r="D139" t="str">
            <v>Junção simples 150mm-100mm</v>
          </cell>
          <cell r="E139" t="str">
            <v>unid</v>
          </cell>
          <cell r="F139">
            <v>2</v>
          </cell>
          <cell r="G139">
            <v>113.9375</v>
          </cell>
          <cell r="K139">
            <v>227.875</v>
          </cell>
          <cell r="M139">
            <v>0</v>
          </cell>
          <cell r="N139">
            <v>2</v>
          </cell>
          <cell r="O139">
            <v>1</v>
          </cell>
          <cell r="Q139">
            <v>2</v>
          </cell>
        </row>
        <row r="140">
          <cell r="C140" t="str">
            <v>6.2.2.10</v>
          </cell>
          <cell r="D140" t="str">
            <v>Junção simples 150mm-75mm</v>
          </cell>
          <cell r="E140" t="str">
            <v>unid</v>
          </cell>
          <cell r="F140">
            <v>1</v>
          </cell>
          <cell r="G140">
            <v>113.9375</v>
          </cell>
          <cell r="K140">
            <v>113.9375</v>
          </cell>
          <cell r="M140">
            <v>0</v>
          </cell>
          <cell r="N140">
            <v>1</v>
          </cell>
          <cell r="O140">
            <v>1</v>
          </cell>
          <cell r="Q140">
            <v>1</v>
          </cell>
        </row>
        <row r="141">
          <cell r="C141" t="str">
            <v>6.2.3</v>
          </cell>
          <cell r="D141" t="str">
            <v>Assentamento de tubo de concreto, com juntas com anel de borracha, montagem com auxílio de equipamentos</v>
          </cell>
          <cell r="K141">
            <v>0</v>
          </cell>
          <cell r="M141">
            <v>0</v>
          </cell>
          <cell r="N141">
            <v>0</v>
          </cell>
          <cell r="O141">
            <v>0</v>
          </cell>
          <cell r="Q141">
            <v>0</v>
          </cell>
        </row>
        <row r="142">
          <cell r="C142" t="str">
            <v>6.2.3.1</v>
          </cell>
          <cell r="D142" t="str">
            <v>Assentamento de tubo de concreto diametro 600mm, juntas com anel de borracha, montagem com auxílio de equipamentos</v>
          </cell>
          <cell r="E142" t="str">
            <v>m</v>
          </cell>
          <cell r="F142">
            <v>90</v>
          </cell>
          <cell r="G142">
            <v>58.449999999999996</v>
          </cell>
          <cell r="K142">
            <v>5260.5</v>
          </cell>
          <cell r="M142">
            <v>0</v>
          </cell>
          <cell r="N142">
            <v>90</v>
          </cell>
          <cell r="O142">
            <v>1</v>
          </cell>
          <cell r="Q142">
            <v>90</v>
          </cell>
        </row>
        <row r="143">
          <cell r="C143" t="str">
            <v>6.2.3.2</v>
          </cell>
          <cell r="D143" t="str">
            <v>Assentamento de tubo de concreto diametro 400mm, juntas com anel de borracha, montagem com auxílio de equipamentos</v>
          </cell>
          <cell r="E143" t="str">
            <v>m</v>
          </cell>
          <cell r="F143">
            <v>95</v>
          </cell>
          <cell r="G143">
            <v>29.774999999999999</v>
          </cell>
          <cell r="K143">
            <v>2828.625</v>
          </cell>
          <cell r="M143">
            <v>0</v>
          </cell>
          <cell r="N143">
            <v>95</v>
          </cell>
          <cell r="O143">
            <v>1</v>
          </cell>
          <cell r="Q143">
            <v>95</v>
          </cell>
        </row>
        <row r="144">
          <cell r="C144" t="str">
            <v>6.2.4.1</v>
          </cell>
          <cell r="D144" t="str">
            <v>Caixa de passagem com tampa a vista para inspeção pluvial - CPP 115x82</v>
          </cell>
          <cell r="E144" t="str">
            <v>unid</v>
          </cell>
          <cell r="F144">
            <v>7</v>
          </cell>
          <cell r="G144">
            <v>366.53750000000002</v>
          </cell>
          <cell r="K144">
            <v>2565.7625000000003</v>
          </cell>
          <cell r="M144">
            <v>0</v>
          </cell>
          <cell r="N144">
            <v>7</v>
          </cell>
          <cell r="O144">
            <v>1</v>
          </cell>
          <cell r="Q144">
            <v>3</v>
          </cell>
          <cell r="T144">
            <v>4</v>
          </cell>
        </row>
        <row r="145">
          <cell r="C145" t="str">
            <v>6.2.4.2</v>
          </cell>
          <cell r="D145" t="str">
            <v>Caixa de inspeção em alvenaria de tijolos maciços 60x60x60cm, revestida internamente com barra lisa (cimento e areia, traço 1:4), e=2cm, com tampa pré-moldada de concreto e fundo de concreto 15MPA tipo C- escavação e confecção</v>
          </cell>
          <cell r="E145" t="str">
            <v>unid</v>
          </cell>
          <cell r="F145">
            <v>8</v>
          </cell>
          <cell r="G145">
            <v>139.51249999999999</v>
          </cell>
          <cell r="K145">
            <v>1116.0999999999999</v>
          </cell>
          <cell r="M145">
            <v>0</v>
          </cell>
          <cell r="N145">
            <v>8</v>
          </cell>
          <cell r="O145">
            <v>1</v>
          </cell>
          <cell r="Q145">
            <v>5</v>
          </cell>
          <cell r="T145">
            <v>3</v>
          </cell>
        </row>
        <row r="146">
          <cell r="C146" t="str">
            <v>6.2.5</v>
          </cell>
          <cell r="D146" t="str">
            <v>Boca de lobo</v>
          </cell>
          <cell r="K146">
            <v>0</v>
          </cell>
          <cell r="M146">
            <v>0</v>
          </cell>
          <cell r="N146">
            <v>0</v>
          </cell>
          <cell r="O146">
            <v>0</v>
          </cell>
          <cell r="Q146">
            <v>0</v>
          </cell>
        </row>
        <row r="147">
          <cell r="C147" t="str">
            <v>6.2.5.1</v>
          </cell>
          <cell r="D147" t="str">
            <v>Boca de lobo com grelha de ferro - B.L. 100x100</v>
          </cell>
          <cell r="E147" t="str">
            <v>unid</v>
          </cell>
          <cell r="F147">
            <v>4</v>
          </cell>
          <cell r="G147">
            <v>331.6</v>
          </cell>
          <cell r="K147">
            <v>1326.4</v>
          </cell>
          <cell r="M147">
            <v>0</v>
          </cell>
          <cell r="N147">
            <v>2</v>
          </cell>
          <cell r="O147">
            <v>0.5</v>
          </cell>
          <cell r="Q147">
            <v>0</v>
          </cell>
          <cell r="T147">
            <v>2</v>
          </cell>
        </row>
        <row r="148">
          <cell r="C148" t="str">
            <v>6.2.5.2</v>
          </cell>
          <cell r="D148" t="str">
            <v>Boca de lobo com grelha de ferro - B.L. 90x80</v>
          </cell>
          <cell r="E148" t="str">
            <v>unid</v>
          </cell>
          <cell r="F148">
            <v>5</v>
          </cell>
          <cell r="G148">
            <v>317.1875</v>
          </cell>
          <cell r="K148">
            <v>1585.9375</v>
          </cell>
          <cell r="M148">
            <v>0</v>
          </cell>
          <cell r="N148">
            <v>1</v>
          </cell>
          <cell r="O148">
            <v>0.2</v>
          </cell>
          <cell r="Q148">
            <v>1</v>
          </cell>
          <cell r="V148">
            <v>2</v>
          </cell>
        </row>
        <row r="149">
          <cell r="C149" t="str">
            <v>6.3</v>
          </cell>
          <cell r="D149" t="str">
            <v>Água fria</v>
          </cell>
          <cell r="K149">
            <v>0</v>
          </cell>
          <cell r="M149">
            <v>0</v>
          </cell>
          <cell r="N149">
            <v>0</v>
          </cell>
          <cell r="O149">
            <v>0</v>
          </cell>
          <cell r="Q149">
            <v>0</v>
          </cell>
        </row>
        <row r="150">
          <cell r="C150" t="str">
            <v>6.3.1</v>
          </cell>
          <cell r="D150" t="str">
            <v>Fornecimento e instalação de reserevatório de água em fibra, 10.000 l</v>
          </cell>
          <cell r="E150" t="str">
            <v>unid</v>
          </cell>
          <cell r="F150">
            <v>1</v>
          </cell>
          <cell r="G150">
            <v>2275.4499999999998</v>
          </cell>
          <cell r="K150">
            <v>2275.4499999999998</v>
          </cell>
          <cell r="M150">
            <v>0</v>
          </cell>
          <cell r="N150">
            <v>1</v>
          </cell>
          <cell r="O150">
            <v>1</v>
          </cell>
          <cell r="Q150">
            <v>1</v>
          </cell>
        </row>
        <row r="151">
          <cell r="C151" t="str">
            <v>6.3.2</v>
          </cell>
          <cell r="D151" t="str">
            <v>Fornecimento e instalação de conexões de PVC rígido soldável</v>
          </cell>
          <cell r="K151">
            <v>0</v>
          </cell>
          <cell r="M151">
            <v>0</v>
          </cell>
          <cell r="N151">
            <v>0</v>
          </cell>
          <cell r="O151">
            <v>0</v>
          </cell>
          <cell r="Q151">
            <v>0</v>
          </cell>
        </row>
        <row r="152">
          <cell r="C152" t="str">
            <v>6.3.2.1</v>
          </cell>
          <cell r="D152" t="str">
            <v>Tubo de PVC soldável, sem conexões DN 20mm - fornecimento e inst.</v>
          </cell>
          <cell r="E152" t="str">
            <v>m</v>
          </cell>
          <cell r="F152">
            <v>30.43</v>
          </cell>
          <cell r="G152">
            <v>4.5496290000000004</v>
          </cell>
          <cell r="K152">
            <v>138.44521047000001</v>
          </cell>
          <cell r="M152">
            <v>0</v>
          </cell>
          <cell r="N152">
            <v>30.43</v>
          </cell>
          <cell r="O152">
            <v>1</v>
          </cell>
          <cell r="Q152">
            <v>30.43</v>
          </cell>
        </row>
        <row r="153">
          <cell r="C153" t="str">
            <v>6.3.2.2</v>
          </cell>
          <cell r="D153" t="str">
            <v>Tubo de PVC soldável, sem conexões DN 25mm - fornecimento e inst.</v>
          </cell>
          <cell r="E153" t="str">
            <v>m</v>
          </cell>
          <cell r="F153">
            <v>255.98</v>
          </cell>
          <cell r="G153">
            <v>5.7874999999999996</v>
          </cell>
          <cell r="K153">
            <v>1481.4842499999997</v>
          </cell>
          <cell r="M153">
            <v>0</v>
          </cell>
          <cell r="N153">
            <v>255.98</v>
          </cell>
          <cell r="O153">
            <v>1</v>
          </cell>
          <cell r="Q153">
            <v>255.98</v>
          </cell>
        </row>
        <row r="154">
          <cell r="C154" t="str">
            <v>6.3.2.3</v>
          </cell>
          <cell r="D154" t="str">
            <v>Tubo de PVC soldável, sem conexões DN 32mm - fornecimento e inst.</v>
          </cell>
          <cell r="E154" t="str">
            <v>m</v>
          </cell>
          <cell r="F154">
            <v>33.47</v>
          </cell>
          <cell r="G154">
            <v>9.5495990000000006</v>
          </cell>
          <cell r="K154">
            <v>319.62507853</v>
          </cell>
          <cell r="M154">
            <v>0</v>
          </cell>
          <cell r="N154">
            <v>33.47</v>
          </cell>
          <cell r="O154">
            <v>1</v>
          </cell>
          <cell r="Q154">
            <v>33.47</v>
          </cell>
        </row>
        <row r="155">
          <cell r="C155" t="str">
            <v>6.3.2.4</v>
          </cell>
          <cell r="D155" t="str">
            <v>Tubo de PVC soldável, sem conexões DN 40mm - fornecimento e inst.</v>
          </cell>
          <cell r="E155" t="str">
            <v>m</v>
          </cell>
          <cell r="F155">
            <v>25.3</v>
          </cell>
          <cell r="G155">
            <v>13.611668999999999</v>
          </cell>
          <cell r="K155">
            <v>344.37522569999999</v>
          </cell>
          <cell r="M155">
            <v>0</v>
          </cell>
          <cell r="N155">
            <v>25.3</v>
          </cell>
          <cell r="O155">
            <v>1</v>
          </cell>
          <cell r="Q155">
            <v>25.3</v>
          </cell>
        </row>
        <row r="156">
          <cell r="C156" t="str">
            <v>6.3.2.5</v>
          </cell>
          <cell r="D156" t="str">
            <v>Tubo de PVC soldável, sem conexões DN 50mm - fornecimento e inst.</v>
          </cell>
          <cell r="E156" t="str">
            <v>m</v>
          </cell>
          <cell r="F156">
            <v>250</v>
          </cell>
          <cell r="G156">
            <v>16.099999999999998</v>
          </cell>
          <cell r="K156">
            <v>4024.9999999999995</v>
          </cell>
          <cell r="M156">
            <v>0</v>
          </cell>
          <cell r="N156">
            <v>250</v>
          </cell>
          <cell r="O156">
            <v>1</v>
          </cell>
          <cell r="Q156">
            <v>250</v>
          </cell>
        </row>
        <row r="157">
          <cell r="C157" t="str">
            <v>6.3.2.6</v>
          </cell>
          <cell r="D157" t="str">
            <v>Tubo de PVC soldável, sem conexões DN 60mm - fornecimento e inst.</v>
          </cell>
          <cell r="E157" t="str">
            <v>m</v>
          </cell>
          <cell r="F157">
            <v>189.51</v>
          </cell>
          <cell r="G157">
            <v>26.212499999999999</v>
          </cell>
          <cell r="K157">
            <v>4967.5308749999995</v>
          </cell>
          <cell r="M157">
            <v>0</v>
          </cell>
          <cell r="N157">
            <v>189.51</v>
          </cell>
          <cell r="O157">
            <v>1</v>
          </cell>
          <cell r="Q157">
            <v>189.51</v>
          </cell>
        </row>
        <row r="158">
          <cell r="C158" t="str">
            <v>6.3.2.7</v>
          </cell>
          <cell r="D158" t="str">
            <v>Tubo de PVC soldável, sem conexões DN 75mm - fornecimento e inst.</v>
          </cell>
          <cell r="E158" t="str">
            <v>m</v>
          </cell>
          <cell r="F158">
            <v>46.32</v>
          </cell>
          <cell r="G158">
            <v>31.399719900000001</v>
          </cell>
          <cell r="K158">
            <v>1454.4350257680001</v>
          </cell>
          <cell r="M158">
            <v>0</v>
          </cell>
          <cell r="N158">
            <v>46.32</v>
          </cell>
          <cell r="O158">
            <v>1</v>
          </cell>
          <cell r="Q158">
            <v>46.32</v>
          </cell>
        </row>
        <row r="159">
          <cell r="C159" t="str">
            <v>6.3.2.8</v>
          </cell>
          <cell r="D159" t="str">
            <v>Tubo de PVC soldável, sem conexões DN 85mm - fornecimento e inst.</v>
          </cell>
          <cell r="E159" t="str">
            <v>m</v>
          </cell>
          <cell r="F159">
            <v>87.27</v>
          </cell>
          <cell r="G159">
            <v>49.037298999999997</v>
          </cell>
          <cell r="K159">
            <v>4279.4850837299991</v>
          </cell>
          <cell r="M159">
            <v>0</v>
          </cell>
          <cell r="N159">
            <v>87.27000000000001</v>
          </cell>
          <cell r="O159">
            <v>1.0000000000000002</v>
          </cell>
          <cell r="Q159">
            <v>87.27000000000001</v>
          </cell>
        </row>
        <row r="160">
          <cell r="C160" t="str">
            <v>6.3.3</v>
          </cell>
          <cell r="D160" t="str">
            <v>Fornecimento e instalação de conexões de PVC rígido soldável</v>
          </cell>
          <cell r="K160">
            <v>0</v>
          </cell>
          <cell r="M160">
            <v>0</v>
          </cell>
          <cell r="N160">
            <v>0</v>
          </cell>
          <cell r="O160">
            <v>0</v>
          </cell>
          <cell r="Q160">
            <v>0</v>
          </cell>
        </row>
        <row r="161">
          <cell r="C161" t="str">
            <v>6.3.3.1</v>
          </cell>
          <cell r="D161" t="str">
            <v>Joelho de PVC soldável 90º água fria 20mm - fornecimento e instalaçao</v>
          </cell>
          <cell r="E161" t="str">
            <v>unid</v>
          </cell>
          <cell r="F161">
            <v>5</v>
          </cell>
          <cell r="G161">
            <v>5</v>
          </cell>
          <cell r="K161">
            <v>25</v>
          </cell>
          <cell r="M161">
            <v>0</v>
          </cell>
          <cell r="N161">
            <v>5</v>
          </cell>
          <cell r="O161">
            <v>1</v>
          </cell>
          <cell r="Q161">
            <v>5</v>
          </cell>
        </row>
        <row r="162">
          <cell r="C162" t="str">
            <v>6.3.3.2</v>
          </cell>
          <cell r="D162" t="str">
            <v>Joelho de PVC soldável 90º água fria 25mm - fornecimento e instalaçao</v>
          </cell>
          <cell r="E162" t="str">
            <v>unid</v>
          </cell>
          <cell r="F162">
            <v>50</v>
          </cell>
          <cell r="G162">
            <v>5.4124999999999996</v>
          </cell>
          <cell r="K162">
            <v>270.625</v>
          </cell>
          <cell r="M162">
            <v>0</v>
          </cell>
          <cell r="N162">
            <v>50</v>
          </cell>
          <cell r="O162">
            <v>1</v>
          </cell>
          <cell r="Q162">
            <v>50</v>
          </cell>
        </row>
        <row r="163">
          <cell r="C163" t="str">
            <v>6.3.3.3</v>
          </cell>
          <cell r="D163" t="str">
            <v>Joelho de PVC soldável 90º água fria 32mm - fornecimento e instalaçao</v>
          </cell>
          <cell r="E163" t="str">
            <v>unid</v>
          </cell>
          <cell r="F163">
            <v>2</v>
          </cell>
          <cell r="G163">
            <v>6.2749999999999995</v>
          </cell>
          <cell r="K163">
            <v>12.549999999999999</v>
          </cell>
          <cell r="M163">
            <v>0</v>
          </cell>
          <cell r="N163">
            <v>2</v>
          </cell>
          <cell r="O163">
            <v>1</v>
          </cell>
          <cell r="Q163">
            <v>2</v>
          </cell>
        </row>
        <row r="164">
          <cell r="C164" t="str">
            <v>6.3.3.4</v>
          </cell>
          <cell r="D164" t="str">
            <v>Joelho de PVC soldável 90º água fria 50mm - fornecimento e instalaçao</v>
          </cell>
          <cell r="E164" t="str">
            <v>unid</v>
          </cell>
          <cell r="F164">
            <v>29</v>
          </cell>
          <cell r="G164">
            <v>10.287500000000001</v>
          </cell>
          <cell r="K164">
            <v>298.33750000000003</v>
          </cell>
          <cell r="M164">
            <v>0</v>
          </cell>
          <cell r="N164">
            <v>29</v>
          </cell>
          <cell r="O164">
            <v>1</v>
          </cell>
          <cell r="Q164">
            <v>29</v>
          </cell>
        </row>
        <row r="165">
          <cell r="C165" t="str">
            <v>6.3.3.5</v>
          </cell>
          <cell r="D165" t="str">
            <v>Joelho de PVC soldável 90º água fria 60mm - fornecimento e instalaçao</v>
          </cell>
          <cell r="E165" t="str">
            <v>unid</v>
          </cell>
          <cell r="F165">
            <v>18</v>
          </cell>
          <cell r="G165">
            <v>24.537500000000001</v>
          </cell>
          <cell r="K165">
            <v>441.67500000000001</v>
          </cell>
          <cell r="M165">
            <v>0</v>
          </cell>
          <cell r="N165">
            <v>18</v>
          </cell>
          <cell r="O165">
            <v>1</v>
          </cell>
          <cell r="Q165">
            <v>18</v>
          </cell>
        </row>
        <row r="166">
          <cell r="C166" t="str">
            <v>6.3.3.6</v>
          </cell>
          <cell r="D166" t="str">
            <v>Joelho de PVC soldável 90º água fria 85mm - fornecimento e instalaçao</v>
          </cell>
          <cell r="E166" t="str">
            <v>unid</v>
          </cell>
          <cell r="F166">
            <v>6</v>
          </cell>
          <cell r="G166">
            <v>69.850000000000009</v>
          </cell>
          <cell r="K166">
            <v>419.1</v>
          </cell>
          <cell r="M166">
            <v>0</v>
          </cell>
          <cell r="N166">
            <v>6</v>
          </cell>
          <cell r="O166">
            <v>1</v>
          </cell>
          <cell r="Q166">
            <v>6</v>
          </cell>
        </row>
        <row r="167">
          <cell r="C167" t="str">
            <v>6.3.3.7</v>
          </cell>
          <cell r="D167" t="str">
            <v>Tê de PVC soldável água fria 25mm - fornecimento e instalação</v>
          </cell>
          <cell r="E167" t="str">
            <v>unid</v>
          </cell>
          <cell r="F167">
            <v>8</v>
          </cell>
          <cell r="G167">
            <v>5.9499999999999993</v>
          </cell>
          <cell r="K167">
            <v>47.599999999999994</v>
          </cell>
          <cell r="M167">
            <v>0</v>
          </cell>
          <cell r="N167">
            <v>8</v>
          </cell>
          <cell r="O167">
            <v>1</v>
          </cell>
          <cell r="Q167">
            <v>8</v>
          </cell>
        </row>
        <row r="168">
          <cell r="C168" t="str">
            <v>6.3.3.8</v>
          </cell>
          <cell r="D168" t="str">
            <v>Tê de PVC soldável água fria 50mm - fornecimento e instalação</v>
          </cell>
          <cell r="E168" t="str">
            <v>unid</v>
          </cell>
          <cell r="F168">
            <v>18</v>
          </cell>
          <cell r="G168">
            <v>14.6875</v>
          </cell>
          <cell r="K168">
            <v>264.375</v>
          </cell>
          <cell r="M168">
            <v>0</v>
          </cell>
          <cell r="N168">
            <v>18</v>
          </cell>
          <cell r="O168">
            <v>1</v>
          </cell>
          <cell r="Q168">
            <v>18</v>
          </cell>
        </row>
        <row r="169">
          <cell r="C169" t="str">
            <v>6.3.3.9</v>
          </cell>
          <cell r="D169" t="str">
            <v>Tê de PVC soldável água fria 60mm - fornecimento e instalação</v>
          </cell>
          <cell r="E169" t="str">
            <v>unid</v>
          </cell>
          <cell r="F169">
            <v>6</v>
          </cell>
          <cell r="G169">
            <v>34.875</v>
          </cell>
          <cell r="K169">
            <v>209.25</v>
          </cell>
          <cell r="M169">
            <v>0</v>
          </cell>
          <cell r="N169">
            <v>6</v>
          </cell>
          <cell r="O169">
            <v>1</v>
          </cell>
          <cell r="Q169">
            <v>6</v>
          </cell>
        </row>
        <row r="170">
          <cell r="C170" t="str">
            <v>6.3.3.10</v>
          </cell>
          <cell r="D170" t="str">
            <v>Tê de PVC soldável água fria 75mm - fornecimento e instalação</v>
          </cell>
          <cell r="E170" t="str">
            <v>unid</v>
          </cell>
          <cell r="F170">
            <v>56</v>
          </cell>
          <cell r="G170">
            <v>54.25</v>
          </cell>
          <cell r="K170">
            <v>3038</v>
          </cell>
          <cell r="M170">
            <v>0</v>
          </cell>
          <cell r="N170">
            <v>56</v>
          </cell>
          <cell r="O170">
            <v>1</v>
          </cell>
          <cell r="Q170">
            <v>56</v>
          </cell>
        </row>
        <row r="171">
          <cell r="C171" t="str">
            <v>6.3.4</v>
          </cell>
          <cell r="D171" t="str">
            <v>Fornecimento e instalação de conexões de PVC rígido soldável</v>
          </cell>
          <cell r="K171">
            <v>0</v>
          </cell>
          <cell r="M171">
            <v>0</v>
          </cell>
          <cell r="N171">
            <v>0</v>
          </cell>
          <cell r="O171">
            <v>0</v>
          </cell>
          <cell r="Q171">
            <v>0</v>
          </cell>
        </row>
        <row r="172">
          <cell r="C172" t="str">
            <v>6.3.4.1</v>
          </cell>
          <cell r="D172" t="str">
            <v>Torneira cromada tubo móvel para bancada 1/2" ou 3/4" para pia de cozinha padrão alta - fornecimento e instalação</v>
          </cell>
          <cell r="E172" t="str">
            <v>unid</v>
          </cell>
          <cell r="F172">
            <v>2</v>
          </cell>
          <cell r="G172">
            <v>261.17500000000001</v>
          </cell>
          <cell r="K172">
            <v>522.35</v>
          </cell>
          <cell r="M172">
            <v>0</v>
          </cell>
          <cell r="N172">
            <v>0</v>
          </cell>
          <cell r="O172">
            <v>0</v>
          </cell>
          <cell r="Q172">
            <v>0</v>
          </cell>
        </row>
        <row r="173">
          <cell r="C173" t="str">
            <v>6.3.4.2</v>
          </cell>
          <cell r="D173" t="str">
            <v>Torneira cromada 1/2" ou 3/4" para jardim ou tanque, padrão alto - fornecimento e instalação</v>
          </cell>
          <cell r="E173" t="str">
            <v>unid</v>
          </cell>
          <cell r="F173">
            <v>3</v>
          </cell>
          <cell r="G173">
            <v>82.575000000000003</v>
          </cell>
          <cell r="K173">
            <v>247.72500000000002</v>
          </cell>
          <cell r="M173">
            <v>0</v>
          </cell>
          <cell r="N173">
            <v>3</v>
          </cell>
          <cell r="O173">
            <v>1</v>
          </cell>
          <cell r="Q173">
            <v>3</v>
          </cell>
        </row>
        <row r="174">
          <cell r="C174" t="str">
            <v>6.3.4.3</v>
          </cell>
          <cell r="D174" t="str">
            <v>Torneira cromada, de bancada, para lavatório com fechamento automático Pressmatic 25mm - 1/2"</v>
          </cell>
          <cell r="E174" t="str">
            <v>unid</v>
          </cell>
          <cell r="F174">
            <v>24</v>
          </cell>
          <cell r="G174">
            <v>266.8</v>
          </cell>
          <cell r="K174">
            <v>6403.2000000000007</v>
          </cell>
          <cell r="M174">
            <v>0</v>
          </cell>
          <cell r="N174">
            <v>24</v>
          </cell>
          <cell r="O174">
            <v>1</v>
          </cell>
          <cell r="Q174">
            <v>2</v>
          </cell>
          <cell r="S174">
            <v>22</v>
          </cell>
        </row>
        <row r="175">
          <cell r="C175" t="str">
            <v>6.3.4.4</v>
          </cell>
          <cell r="D175" t="str">
            <v>Válvula de esfera em bronze 3"</v>
          </cell>
          <cell r="E175" t="str">
            <v>unid</v>
          </cell>
          <cell r="F175">
            <v>2</v>
          </cell>
          <cell r="G175">
            <v>504.61250000000001</v>
          </cell>
          <cell r="K175">
            <v>1009.225</v>
          </cell>
          <cell r="M175">
            <v>0</v>
          </cell>
          <cell r="N175">
            <v>2</v>
          </cell>
          <cell r="O175">
            <v>1</v>
          </cell>
          <cell r="Q175">
            <v>2</v>
          </cell>
        </row>
        <row r="176">
          <cell r="C176" t="str">
            <v>6.3.4.5</v>
          </cell>
          <cell r="D176" t="str">
            <v>Registro de gaveta 3/4" com canopla acabamento cromado simples - fornecimento e instalação</v>
          </cell>
          <cell r="E176" t="str">
            <v>unid</v>
          </cell>
          <cell r="F176">
            <v>15</v>
          </cell>
          <cell r="G176">
            <v>86.687500000000014</v>
          </cell>
          <cell r="K176">
            <v>1300.3125000000002</v>
          </cell>
          <cell r="M176">
            <v>0</v>
          </cell>
          <cell r="N176">
            <v>15</v>
          </cell>
          <cell r="O176">
            <v>1</v>
          </cell>
          <cell r="Q176">
            <v>15</v>
          </cell>
        </row>
        <row r="177">
          <cell r="C177" t="str">
            <v>6.3.4.6</v>
          </cell>
          <cell r="D177" t="str">
            <v>Válvula de descarga 1.1/2", com registro, acabamento em metal cromado, fornecimento e instalação</v>
          </cell>
          <cell r="E177" t="str">
            <v>unid</v>
          </cell>
          <cell r="F177">
            <v>17</v>
          </cell>
          <cell r="G177">
            <v>176.42499999999998</v>
          </cell>
          <cell r="K177">
            <v>2999.2249999999999</v>
          </cell>
          <cell r="M177">
            <v>0</v>
          </cell>
          <cell r="N177">
            <v>17</v>
          </cell>
          <cell r="O177">
            <v>1</v>
          </cell>
          <cell r="Q177">
            <v>17</v>
          </cell>
        </row>
        <row r="178">
          <cell r="C178" t="str">
            <v>6.3.4.7</v>
          </cell>
          <cell r="D178" t="str">
            <v>Válvula para mictório de fechamento automático Pressmatic</v>
          </cell>
          <cell r="E178" t="str">
            <v>unid</v>
          </cell>
          <cell r="F178">
            <v>6</v>
          </cell>
          <cell r="G178">
            <v>295.0625</v>
          </cell>
          <cell r="K178">
            <v>1770.375</v>
          </cell>
          <cell r="M178">
            <v>0</v>
          </cell>
          <cell r="N178">
            <v>6</v>
          </cell>
          <cell r="O178">
            <v>1</v>
          </cell>
          <cell r="Q178">
            <v>6</v>
          </cell>
        </row>
        <row r="179">
          <cell r="C179" t="str">
            <v>6.3.5</v>
          </cell>
          <cell r="D179" t="str">
            <v>Louças e bancadas, com fornecimento e instalação</v>
          </cell>
          <cell r="K179">
            <v>0</v>
          </cell>
          <cell r="M179">
            <v>0</v>
          </cell>
          <cell r="N179">
            <v>0</v>
          </cell>
          <cell r="O179">
            <v>0</v>
          </cell>
          <cell r="Q179">
            <v>0</v>
          </cell>
        </row>
        <row r="180">
          <cell r="C180" t="str">
            <v>6.3.5.1</v>
          </cell>
          <cell r="D180" t="str">
            <v>Lavatório coluna suspensa (PNE), em louça branca, com conjunto para fixação do lavatório com parafusos, buchas e fornecimento e instalação</v>
          </cell>
          <cell r="E180" t="str">
            <v>unid</v>
          </cell>
          <cell r="F180">
            <v>2</v>
          </cell>
          <cell r="G180">
            <v>188.13749999999999</v>
          </cell>
          <cell r="K180">
            <v>376.27499999999998</v>
          </cell>
          <cell r="M180">
            <v>0</v>
          </cell>
          <cell r="N180">
            <v>2</v>
          </cell>
          <cell r="O180">
            <v>1</v>
          </cell>
          <cell r="Q180">
            <v>2</v>
          </cell>
        </row>
        <row r="181">
          <cell r="C181" t="str">
            <v>6.3.5.2</v>
          </cell>
          <cell r="D181" t="str">
            <v>Cuba de embutir redonda diametro=0,42cm, em louça branca, com ladrão, com válvula de escoamento em metal cromado, tipo americana, fornecimento e instalação</v>
          </cell>
          <cell r="E181" t="str">
            <v>unid</v>
          </cell>
          <cell r="F181">
            <v>21</v>
          </cell>
          <cell r="G181">
            <v>101.05000000000001</v>
          </cell>
          <cell r="K181">
            <v>2122.0500000000002</v>
          </cell>
          <cell r="M181">
            <v>0</v>
          </cell>
          <cell r="N181">
            <v>21</v>
          </cell>
          <cell r="O181">
            <v>1</v>
          </cell>
          <cell r="Q181">
            <v>0</v>
          </cell>
          <cell r="R181">
            <v>12</v>
          </cell>
          <cell r="S181">
            <v>9</v>
          </cell>
        </row>
        <row r="182">
          <cell r="C182" t="str">
            <v>6.3.5.3</v>
          </cell>
          <cell r="D182" t="str">
            <v>Bancada em granito com abertura para 01 cuba, forn. E inst. - 80x50cm</v>
          </cell>
          <cell r="E182" t="str">
            <v>unid</v>
          </cell>
          <cell r="F182">
            <v>4</v>
          </cell>
          <cell r="G182">
            <v>120.22500000000001</v>
          </cell>
          <cell r="K182">
            <v>480.90000000000003</v>
          </cell>
          <cell r="M182">
            <v>0</v>
          </cell>
          <cell r="N182">
            <v>4</v>
          </cell>
          <cell r="O182">
            <v>1</v>
          </cell>
          <cell r="Q182">
            <v>0</v>
          </cell>
          <cell r="S182">
            <v>4</v>
          </cell>
        </row>
        <row r="183">
          <cell r="C183" t="str">
            <v>6.3.5.4</v>
          </cell>
          <cell r="D183" t="str">
            <v>Bancada em granito com abertura para 02 cubas, forn. E inst. - 145x55cm</v>
          </cell>
          <cell r="E183" t="str">
            <v>unid</v>
          </cell>
          <cell r="F183">
            <v>1</v>
          </cell>
          <cell r="G183">
            <v>317.1875</v>
          </cell>
          <cell r="K183">
            <v>317.1875</v>
          </cell>
          <cell r="M183">
            <v>0</v>
          </cell>
          <cell r="N183">
            <v>1</v>
          </cell>
          <cell r="O183">
            <v>1</v>
          </cell>
          <cell r="Q183">
            <v>0</v>
          </cell>
          <cell r="S183">
            <v>1</v>
          </cell>
        </row>
        <row r="184">
          <cell r="C184" t="str">
            <v>6.3.5.5</v>
          </cell>
          <cell r="D184" t="str">
            <v>Bancada em granito com abertura para 03 cubas, forn. E inst. - 210x55cm</v>
          </cell>
          <cell r="E184" t="str">
            <v>unid</v>
          </cell>
          <cell r="F184">
            <v>1</v>
          </cell>
          <cell r="G184">
            <v>504.61250000000001</v>
          </cell>
          <cell r="K184">
            <v>504.61250000000001</v>
          </cell>
          <cell r="M184">
            <v>0</v>
          </cell>
          <cell r="N184">
            <v>1</v>
          </cell>
          <cell r="O184">
            <v>1</v>
          </cell>
          <cell r="Q184">
            <v>0</v>
          </cell>
          <cell r="S184">
            <v>1</v>
          </cell>
        </row>
        <row r="185">
          <cell r="C185" t="str">
            <v>6.3.5.6</v>
          </cell>
          <cell r="D185" t="str">
            <v>Bancada em granito com abertura para 05 cubas, forn. E inst. - 385x55cm</v>
          </cell>
          <cell r="E185" t="str">
            <v>unid</v>
          </cell>
          <cell r="F185">
            <v>1</v>
          </cell>
          <cell r="G185">
            <v>879.47499999999991</v>
          </cell>
          <cell r="K185">
            <v>879.47499999999991</v>
          </cell>
          <cell r="M185">
            <v>0</v>
          </cell>
          <cell r="N185">
            <v>1</v>
          </cell>
          <cell r="O185">
            <v>1</v>
          </cell>
          <cell r="Q185">
            <v>0</v>
          </cell>
          <cell r="R185">
            <v>1</v>
          </cell>
        </row>
        <row r="186">
          <cell r="C186" t="str">
            <v>6.3.5.7</v>
          </cell>
          <cell r="D186" t="str">
            <v>Bancada em granito com abertura para 07 cubas, forn. E inst. - 505x55cm</v>
          </cell>
          <cell r="E186" t="str">
            <v>unid</v>
          </cell>
          <cell r="F186">
            <v>1</v>
          </cell>
          <cell r="G186">
            <v>1153.425</v>
          </cell>
          <cell r="K186">
            <v>1153.425</v>
          </cell>
          <cell r="M186">
            <v>0</v>
          </cell>
          <cell r="N186">
            <v>1</v>
          </cell>
          <cell r="O186">
            <v>1</v>
          </cell>
          <cell r="Q186">
            <v>0</v>
          </cell>
          <cell r="R186">
            <v>1</v>
          </cell>
        </row>
        <row r="187">
          <cell r="C187" t="str">
            <v>6.3.5.8</v>
          </cell>
          <cell r="D187" t="str">
            <v>Bacia sanitária sifonado, louça branca, p/ válvula de descarga 1.1/2", com assento, conjunto para fixação do vaso com parafusos, arruela e bucha, com fornecimento e instalação</v>
          </cell>
          <cell r="E187" t="str">
            <v>unid</v>
          </cell>
          <cell r="F187">
            <v>15</v>
          </cell>
          <cell r="G187">
            <v>241.07500000000002</v>
          </cell>
          <cell r="K187">
            <v>3616.1250000000005</v>
          </cell>
          <cell r="M187">
            <v>0</v>
          </cell>
          <cell r="N187">
            <v>15</v>
          </cell>
          <cell r="O187">
            <v>1</v>
          </cell>
          <cell r="Q187">
            <v>15</v>
          </cell>
        </row>
        <row r="188">
          <cell r="C188" t="str">
            <v>6.3.5.9</v>
          </cell>
          <cell r="D188" t="str">
            <v>Bacia sanitária sifonada, louça branca, com abertura frontal - PNE, p/ válvula de descarga de 1.1/2, com assento, conjunto para fixação do vaso com parafusos, arruela e bucha, com fornecimento e instalação</v>
          </cell>
          <cell r="E188" t="str">
            <v>unid</v>
          </cell>
          <cell r="F188">
            <v>2</v>
          </cell>
          <cell r="G188">
            <v>435.86250000000001</v>
          </cell>
          <cell r="K188">
            <v>871.72500000000002</v>
          </cell>
          <cell r="M188">
            <v>0</v>
          </cell>
          <cell r="N188">
            <v>2</v>
          </cell>
          <cell r="O188">
            <v>1</v>
          </cell>
          <cell r="Q188">
            <v>2</v>
          </cell>
        </row>
        <row r="189">
          <cell r="C189" t="str">
            <v>6.3.5.10</v>
          </cell>
          <cell r="D189" t="str">
            <v>Mictório de louça branca c/ sifão integrado e med 33x28x53cm ferragens em metal cromado registro de pressão 1416 de 1/2" e tubo de ligação de 1/2" - fornecimento e instalação</v>
          </cell>
          <cell r="E189" t="str">
            <v>unid</v>
          </cell>
          <cell r="F189">
            <v>6</v>
          </cell>
          <cell r="G189">
            <v>242.35</v>
          </cell>
          <cell r="K189">
            <v>1454.1</v>
          </cell>
          <cell r="M189">
            <v>0</v>
          </cell>
          <cell r="N189">
            <v>6</v>
          </cell>
          <cell r="O189">
            <v>1</v>
          </cell>
          <cell r="Q189">
            <v>6</v>
          </cell>
        </row>
        <row r="190">
          <cell r="C190" t="str">
            <v>6.3.5.11</v>
          </cell>
          <cell r="D190" t="str">
            <v>Dispenser para papel higiênico interfolhado em plástico em alto impacto</v>
          </cell>
          <cell r="E190" t="str">
            <v>unid</v>
          </cell>
          <cell r="F190">
            <v>23</v>
          </cell>
          <cell r="G190">
            <v>79.287499999999994</v>
          </cell>
          <cell r="K190">
            <v>1823.6125</v>
          </cell>
          <cell r="M190">
            <v>0</v>
          </cell>
          <cell r="N190">
            <v>23</v>
          </cell>
          <cell r="O190">
            <v>1</v>
          </cell>
          <cell r="Q190">
            <v>7</v>
          </cell>
          <cell r="S190">
            <v>16</v>
          </cell>
        </row>
        <row r="191">
          <cell r="C191" t="str">
            <v>6.3.5.12</v>
          </cell>
          <cell r="D191" t="str">
            <v>Dispenser para papel toalha de papel 2 dobras interfolhada, com tampa frontal basculante, em plástico de alto impacto, fixado com buchas</v>
          </cell>
          <cell r="E191" t="str">
            <v>unid</v>
          </cell>
          <cell r="F191">
            <v>16</v>
          </cell>
          <cell r="G191">
            <v>43.25</v>
          </cell>
          <cell r="K191">
            <v>692</v>
          </cell>
          <cell r="M191">
            <v>0</v>
          </cell>
          <cell r="N191">
            <v>16</v>
          </cell>
          <cell r="O191">
            <v>1</v>
          </cell>
          <cell r="Q191">
            <v>2</v>
          </cell>
          <cell r="S191">
            <v>14</v>
          </cell>
        </row>
        <row r="192">
          <cell r="C192" t="str">
            <v>6.3.5.13</v>
          </cell>
          <cell r="D192" t="str">
            <v>Dispenser para sabonete líquido em plástico de alto impacto, com válvula de controle, fixado com buchas</v>
          </cell>
          <cell r="E192" t="str">
            <v>unid</v>
          </cell>
          <cell r="F192">
            <v>14</v>
          </cell>
          <cell r="G192">
            <v>43.25</v>
          </cell>
          <cell r="K192">
            <v>605.5</v>
          </cell>
          <cell r="M192">
            <v>0</v>
          </cell>
          <cell r="N192">
            <v>14</v>
          </cell>
          <cell r="O192">
            <v>1</v>
          </cell>
          <cell r="Q192">
            <v>2</v>
          </cell>
          <cell r="S192">
            <v>12</v>
          </cell>
        </row>
        <row r="193">
          <cell r="C193" t="str">
            <v>6.3.5.14</v>
          </cell>
          <cell r="D193" t="str">
            <v>Sistema de barras de apoio do deficiente físico em aço inoxidável</v>
          </cell>
          <cell r="E193" t="str">
            <v>unid</v>
          </cell>
          <cell r="F193">
            <v>2</v>
          </cell>
          <cell r="G193">
            <v>234.58750000000003</v>
          </cell>
          <cell r="K193">
            <v>469.17500000000007</v>
          </cell>
          <cell r="M193">
            <v>0</v>
          </cell>
          <cell r="N193">
            <v>2</v>
          </cell>
          <cell r="O193">
            <v>1</v>
          </cell>
          <cell r="Q193">
            <v>2</v>
          </cell>
        </row>
        <row r="194">
          <cell r="C194" t="str">
            <v>6.3.5.15</v>
          </cell>
          <cell r="D194" t="str">
            <v>Chuveiro elétrico comum corpo plástico tipo ducha, fornecimento e inst.</v>
          </cell>
          <cell r="E194" t="str">
            <v>unid</v>
          </cell>
          <cell r="F194">
            <v>2</v>
          </cell>
          <cell r="G194">
            <v>37.225000000000001</v>
          </cell>
          <cell r="K194">
            <v>74.45</v>
          </cell>
          <cell r="M194">
            <v>0</v>
          </cell>
          <cell r="N194">
            <v>2</v>
          </cell>
          <cell r="O194">
            <v>1</v>
          </cell>
          <cell r="Q194">
            <v>2</v>
          </cell>
        </row>
        <row r="195">
          <cell r="B195">
            <v>7</v>
          </cell>
          <cell r="D195" t="str">
            <v>Instalações Elétricas</v>
          </cell>
          <cell r="K195">
            <v>0</v>
          </cell>
          <cell r="M195">
            <v>0</v>
          </cell>
          <cell r="N195">
            <v>0</v>
          </cell>
          <cell r="O195">
            <v>0</v>
          </cell>
          <cell r="Q195">
            <v>0</v>
          </cell>
        </row>
        <row r="196">
          <cell r="C196" t="str">
            <v>7.1</v>
          </cell>
          <cell r="D196" t="str">
            <v>Luminária fluorescente embutir 4x28W com refletor e aletas em alumínio 99,9% de pureza</v>
          </cell>
          <cell r="E196" t="str">
            <v>unid</v>
          </cell>
          <cell r="F196">
            <v>144</v>
          </cell>
          <cell r="G196">
            <v>208.9</v>
          </cell>
          <cell r="K196">
            <v>30081.600000000002</v>
          </cell>
          <cell r="M196">
            <v>0</v>
          </cell>
          <cell r="N196">
            <v>0</v>
          </cell>
          <cell r="O196">
            <v>0</v>
          </cell>
          <cell r="Q196">
            <v>0</v>
          </cell>
        </row>
        <row r="197">
          <cell r="C197" t="str">
            <v>7.2</v>
          </cell>
          <cell r="D197" t="str">
            <v>Luminária fluorescente embutir 4x14W com refletor e aletas em alumínio 99,9% de pureza</v>
          </cell>
          <cell r="E197" t="str">
            <v>unid</v>
          </cell>
          <cell r="F197">
            <v>25</v>
          </cell>
          <cell r="G197">
            <v>157.36250000000001</v>
          </cell>
          <cell r="K197">
            <v>3934.0625000000005</v>
          </cell>
          <cell r="M197">
            <v>0</v>
          </cell>
          <cell r="N197">
            <v>0</v>
          </cell>
          <cell r="O197">
            <v>0</v>
          </cell>
          <cell r="Q197">
            <v>0</v>
          </cell>
        </row>
        <row r="198">
          <cell r="C198" t="str">
            <v>7.3</v>
          </cell>
          <cell r="D198" t="str">
            <v>Luminária fluorescente sobrepor 4x14W com refletor e aletas de alumínio 99,9% de pureza</v>
          </cell>
          <cell r="E198" t="str">
            <v>unid</v>
          </cell>
          <cell r="F198">
            <v>15</v>
          </cell>
          <cell r="G198">
            <v>116.80000000000001</v>
          </cell>
          <cell r="K198">
            <v>1752.0000000000002</v>
          </cell>
          <cell r="M198">
            <v>0</v>
          </cell>
          <cell r="N198">
            <v>15</v>
          </cell>
          <cell r="O198">
            <v>1</v>
          </cell>
          <cell r="Q198">
            <v>15</v>
          </cell>
        </row>
        <row r="199">
          <cell r="C199" t="str">
            <v>7.4</v>
          </cell>
          <cell r="D199" t="str">
            <v>Luminária fluorescente sobrepor 2x14W com refletor e aletas de alumínio 99,9% de pureza</v>
          </cell>
          <cell r="E199" t="str">
            <v>unid</v>
          </cell>
          <cell r="F199">
            <v>55.64</v>
          </cell>
          <cell r="G199">
            <v>41.524718999999997</v>
          </cell>
          <cell r="K199">
            <v>2310.4353651599999</v>
          </cell>
          <cell r="M199">
            <v>0</v>
          </cell>
          <cell r="N199">
            <v>55.64</v>
          </cell>
          <cell r="O199">
            <v>1</v>
          </cell>
          <cell r="Q199">
            <v>55.64</v>
          </cell>
        </row>
        <row r="200">
          <cell r="C200" t="str">
            <v>7.5</v>
          </cell>
          <cell r="D200" t="str">
            <v>Luminária fluorescente sobrepor 2x110W com refletor e aletas de alumínio 99,9% de pureza</v>
          </cell>
          <cell r="E200" t="str">
            <v>unid</v>
          </cell>
          <cell r="F200">
            <v>9</v>
          </cell>
          <cell r="G200">
            <v>235.6875</v>
          </cell>
          <cell r="K200">
            <v>2121.1875</v>
          </cell>
          <cell r="M200">
            <v>0</v>
          </cell>
          <cell r="N200">
            <v>0</v>
          </cell>
          <cell r="O200">
            <v>0</v>
          </cell>
          <cell r="Q200">
            <v>0</v>
          </cell>
        </row>
        <row r="201">
          <cell r="C201" t="str">
            <v>7.6</v>
          </cell>
          <cell r="D201" t="str">
            <v>Embutido circular PAR30 - 70W</v>
          </cell>
          <cell r="E201" t="str">
            <v>unid</v>
          </cell>
          <cell r="F201">
            <v>27</v>
          </cell>
          <cell r="G201">
            <v>60.95</v>
          </cell>
          <cell r="K201">
            <v>1645.65</v>
          </cell>
          <cell r="M201">
            <v>0</v>
          </cell>
          <cell r="N201">
            <v>0</v>
          </cell>
          <cell r="O201">
            <v>0</v>
          </cell>
          <cell r="Q201">
            <v>0</v>
          </cell>
        </row>
        <row r="202">
          <cell r="C202" t="str">
            <v>7.7</v>
          </cell>
          <cell r="D202" t="str">
            <v>Embutido para 01 fluorescente 20W compacta</v>
          </cell>
          <cell r="E202" t="str">
            <v>unid</v>
          </cell>
          <cell r="F202">
            <v>17</v>
          </cell>
          <cell r="G202">
            <v>46.537499999999994</v>
          </cell>
          <cell r="K202">
            <v>791.13749999999993</v>
          </cell>
          <cell r="M202">
            <v>0</v>
          </cell>
          <cell r="N202">
            <v>0</v>
          </cell>
          <cell r="O202">
            <v>0</v>
          </cell>
          <cell r="Q202">
            <v>0</v>
          </cell>
        </row>
        <row r="203">
          <cell r="C203" t="str">
            <v>7.8</v>
          </cell>
          <cell r="D203" t="str">
            <v>Embutido para 02 fluorescente 20W compacta</v>
          </cell>
          <cell r="E203" t="str">
            <v>unid</v>
          </cell>
          <cell r="F203">
            <v>13</v>
          </cell>
          <cell r="G203">
            <v>86.75</v>
          </cell>
          <cell r="K203">
            <v>1127.75</v>
          </cell>
          <cell r="M203">
            <v>0</v>
          </cell>
          <cell r="N203">
            <v>0</v>
          </cell>
          <cell r="O203">
            <v>0</v>
          </cell>
          <cell r="Q203">
            <v>0</v>
          </cell>
        </row>
        <row r="204">
          <cell r="C204" t="str">
            <v>7.9</v>
          </cell>
          <cell r="D204" t="str">
            <v>Embutido para 04 fluorescente 20W compacta</v>
          </cell>
          <cell r="E204" t="str">
            <v>unid</v>
          </cell>
          <cell r="F204">
            <v>6</v>
          </cell>
          <cell r="G204">
            <v>163.11250000000001</v>
          </cell>
          <cell r="K204">
            <v>978.67500000000007</v>
          </cell>
          <cell r="M204">
            <v>0</v>
          </cell>
          <cell r="N204">
            <v>0</v>
          </cell>
          <cell r="O204">
            <v>0</v>
          </cell>
          <cell r="Q204">
            <v>0</v>
          </cell>
        </row>
        <row r="205">
          <cell r="C205" t="str">
            <v>7.10</v>
          </cell>
          <cell r="D205" t="str">
            <v>Arandela para lâmpada incandescente 60W</v>
          </cell>
          <cell r="E205" t="str">
            <v>unid</v>
          </cell>
          <cell r="F205">
            <v>10</v>
          </cell>
          <cell r="G205">
            <v>83.800000000000011</v>
          </cell>
          <cell r="K205">
            <v>838.00000000000011</v>
          </cell>
          <cell r="M205">
            <v>1</v>
          </cell>
          <cell r="N205">
            <v>10</v>
          </cell>
          <cell r="O205">
            <v>1</v>
          </cell>
          <cell r="Q205">
            <v>0</v>
          </cell>
          <cell r="U205">
            <v>10</v>
          </cell>
        </row>
        <row r="206">
          <cell r="C206" t="str">
            <v>7.11</v>
          </cell>
          <cell r="D206" t="str">
            <v>Lâmpada incandescente - 60W - fornecimento e instalação</v>
          </cell>
          <cell r="E206" t="str">
            <v>unid</v>
          </cell>
          <cell r="F206">
            <v>10</v>
          </cell>
          <cell r="G206">
            <v>2.0499999999999998</v>
          </cell>
          <cell r="K206">
            <v>20.5</v>
          </cell>
          <cell r="M206">
            <v>1</v>
          </cell>
          <cell r="N206">
            <v>10</v>
          </cell>
          <cell r="O206">
            <v>1</v>
          </cell>
          <cell r="Q206">
            <v>0</v>
          </cell>
          <cell r="U206">
            <v>10</v>
          </cell>
        </row>
        <row r="207">
          <cell r="C207" t="str">
            <v>7.12</v>
          </cell>
          <cell r="D207" t="str">
            <v>Lâmpada fluorescente 28W</v>
          </cell>
          <cell r="E207" t="str">
            <v>unid</v>
          </cell>
          <cell r="F207">
            <v>756</v>
          </cell>
          <cell r="G207">
            <v>6.7249999999999996</v>
          </cell>
          <cell r="K207">
            <v>5084.0999999999995</v>
          </cell>
          <cell r="M207">
            <v>0</v>
          </cell>
          <cell r="N207">
            <v>0</v>
          </cell>
          <cell r="O207">
            <v>0</v>
          </cell>
          <cell r="Q207">
            <v>0</v>
          </cell>
        </row>
        <row r="208">
          <cell r="C208" t="str">
            <v>7.13</v>
          </cell>
          <cell r="D208" t="str">
            <v>Lâmpada fluorescente 14W</v>
          </cell>
          <cell r="E208" t="str">
            <v>unid</v>
          </cell>
          <cell r="F208">
            <v>228</v>
          </cell>
          <cell r="G208">
            <v>8.7874999999999996</v>
          </cell>
          <cell r="K208">
            <v>2003.55</v>
          </cell>
          <cell r="M208">
            <v>0</v>
          </cell>
          <cell r="N208">
            <v>170</v>
          </cell>
          <cell r="O208">
            <v>0.74561403508771928</v>
          </cell>
          <cell r="Q208">
            <v>170</v>
          </cell>
        </row>
        <row r="209">
          <cell r="C209" t="str">
            <v>7.14</v>
          </cell>
          <cell r="D209" t="str">
            <v>Lâmpada fluorescente 110W</v>
          </cell>
          <cell r="E209" t="str">
            <v>unid</v>
          </cell>
          <cell r="F209">
            <v>18</v>
          </cell>
          <cell r="G209">
            <v>16.850000000000001</v>
          </cell>
          <cell r="K209">
            <v>303.3</v>
          </cell>
          <cell r="M209">
            <v>0</v>
          </cell>
          <cell r="N209">
            <v>0</v>
          </cell>
          <cell r="O209">
            <v>0</v>
          </cell>
          <cell r="Q209">
            <v>0</v>
          </cell>
        </row>
        <row r="210">
          <cell r="C210" t="str">
            <v>7.15</v>
          </cell>
          <cell r="D210" t="str">
            <v>Lâmpada PAR 30 - 70W</v>
          </cell>
          <cell r="E210" t="str">
            <v>unid</v>
          </cell>
          <cell r="F210">
            <v>27</v>
          </cell>
          <cell r="G210">
            <v>16.8</v>
          </cell>
          <cell r="K210">
            <v>453.6</v>
          </cell>
          <cell r="M210">
            <v>0</v>
          </cell>
          <cell r="N210">
            <v>0</v>
          </cell>
          <cell r="O210">
            <v>0</v>
          </cell>
          <cell r="Q210">
            <v>0</v>
          </cell>
        </row>
        <row r="211">
          <cell r="C211" t="str">
            <v>7.16</v>
          </cell>
          <cell r="D211" t="str">
            <v>Lâmpada fluorescente eletrônica compacta 20W</v>
          </cell>
          <cell r="E211" t="str">
            <v>unid</v>
          </cell>
          <cell r="F211">
            <v>65</v>
          </cell>
          <cell r="G211">
            <v>10.612500000000001</v>
          </cell>
          <cell r="K211">
            <v>689.8125</v>
          </cell>
          <cell r="M211">
            <v>0</v>
          </cell>
          <cell r="N211">
            <v>0</v>
          </cell>
          <cell r="O211">
            <v>0</v>
          </cell>
          <cell r="Q211">
            <v>0</v>
          </cell>
        </row>
        <row r="212">
          <cell r="C212" t="str">
            <v>7.17</v>
          </cell>
          <cell r="D212" t="str">
            <v>Reator eletrônico 2x28W alto fator de potência e THD 10%-220V</v>
          </cell>
          <cell r="E212" t="str">
            <v>unid</v>
          </cell>
          <cell r="F212">
            <v>378</v>
          </cell>
          <cell r="G212">
            <v>32.975000000000001</v>
          </cell>
          <cell r="K212">
            <v>12464.550000000001</v>
          </cell>
          <cell r="M212">
            <v>0</v>
          </cell>
          <cell r="N212">
            <v>0</v>
          </cell>
          <cell r="O212">
            <v>0</v>
          </cell>
          <cell r="Q212">
            <v>0</v>
          </cell>
        </row>
        <row r="213">
          <cell r="C213" t="str">
            <v>7.18</v>
          </cell>
          <cell r="D213" t="str">
            <v>Reator eletrônico 2x14W alto fator de potência e THD 10%-220V</v>
          </cell>
          <cell r="E213" t="str">
            <v>unid</v>
          </cell>
          <cell r="F213">
            <v>114</v>
          </cell>
          <cell r="G213">
            <v>18.8125</v>
          </cell>
          <cell r="K213">
            <v>2144.625</v>
          </cell>
          <cell r="M213">
            <v>0</v>
          </cell>
          <cell r="N213">
            <v>70</v>
          </cell>
          <cell r="O213">
            <v>0.61403508771929827</v>
          </cell>
          <cell r="Q213">
            <v>70</v>
          </cell>
        </row>
        <row r="214">
          <cell r="C214" t="str">
            <v>7.19</v>
          </cell>
          <cell r="D214" t="str">
            <v>Reator eletrônico 2x110W alto fator de potência e THD 10%-220V</v>
          </cell>
          <cell r="E214" t="str">
            <v>unid</v>
          </cell>
          <cell r="F214">
            <v>9</v>
          </cell>
          <cell r="G214">
            <v>80.225000000000009</v>
          </cell>
          <cell r="K214">
            <v>722.02500000000009</v>
          </cell>
          <cell r="M214">
            <v>0</v>
          </cell>
          <cell r="N214">
            <v>0</v>
          </cell>
          <cell r="O214">
            <v>0</v>
          </cell>
          <cell r="Q214">
            <v>0</v>
          </cell>
        </row>
        <row r="215">
          <cell r="C215" t="str">
            <v>7.20</v>
          </cell>
          <cell r="D215" t="str">
            <v>Tomada 2P+T - 10A-220V p/ condulete</v>
          </cell>
          <cell r="E215" t="str">
            <v>unid</v>
          </cell>
          <cell r="F215">
            <v>213</v>
          </cell>
          <cell r="G215">
            <v>7.6875</v>
          </cell>
          <cell r="K215">
            <v>1637.4375</v>
          </cell>
          <cell r="M215">
            <v>0</v>
          </cell>
          <cell r="N215">
            <v>213</v>
          </cell>
          <cell r="O215">
            <v>1</v>
          </cell>
          <cell r="Q215">
            <v>213</v>
          </cell>
        </row>
        <row r="216">
          <cell r="C216" t="str">
            <v>7.21</v>
          </cell>
          <cell r="D216" t="str">
            <v>Plug 2P+T 10A-220V</v>
          </cell>
          <cell r="E216" t="str">
            <v>unid</v>
          </cell>
          <cell r="F216">
            <v>213</v>
          </cell>
          <cell r="G216">
            <v>3.4750000000000005</v>
          </cell>
          <cell r="K216">
            <v>740.17500000000007</v>
          </cell>
          <cell r="M216">
            <v>0</v>
          </cell>
          <cell r="N216">
            <v>213</v>
          </cell>
          <cell r="O216">
            <v>1</v>
          </cell>
          <cell r="Q216">
            <v>213</v>
          </cell>
        </row>
        <row r="217">
          <cell r="C217" t="str">
            <v>7.22</v>
          </cell>
          <cell r="D217" t="str">
            <v>Tomada tipo industrial 2P+T sobrepor 16A</v>
          </cell>
          <cell r="E217" t="str">
            <v>unid</v>
          </cell>
          <cell r="F217">
            <v>51</v>
          </cell>
          <cell r="G217">
            <v>25.037500000000001</v>
          </cell>
          <cell r="K217">
            <v>1276.9125000000001</v>
          </cell>
          <cell r="M217">
            <v>0</v>
          </cell>
          <cell r="N217">
            <v>51</v>
          </cell>
          <cell r="O217">
            <v>1</v>
          </cell>
          <cell r="Q217">
            <v>51</v>
          </cell>
        </row>
        <row r="218">
          <cell r="C218" t="str">
            <v>7.23</v>
          </cell>
          <cell r="D218" t="str">
            <v>Tomada tipo industrial 3P+N+T sobrepor 16A</v>
          </cell>
          <cell r="E218" t="str">
            <v>unid</v>
          </cell>
          <cell r="F218">
            <v>40</v>
          </cell>
          <cell r="G218">
            <v>20.762499999999999</v>
          </cell>
          <cell r="K218">
            <v>830.5</v>
          </cell>
          <cell r="M218">
            <v>0</v>
          </cell>
          <cell r="N218">
            <v>40</v>
          </cell>
          <cell r="O218">
            <v>1</v>
          </cell>
          <cell r="Q218">
            <v>40</v>
          </cell>
        </row>
        <row r="219">
          <cell r="C219" t="str">
            <v>7.24</v>
          </cell>
          <cell r="D219" t="str">
            <v>Condulete alumínio 3/4" c/ tampa p/ 01 tomada</v>
          </cell>
          <cell r="E219" t="str">
            <v>unid</v>
          </cell>
          <cell r="F219">
            <v>213</v>
          </cell>
          <cell r="G219">
            <v>5.9375</v>
          </cell>
          <cell r="K219">
            <v>1264.6875</v>
          </cell>
          <cell r="M219">
            <v>0</v>
          </cell>
          <cell r="N219">
            <v>213</v>
          </cell>
          <cell r="O219">
            <v>1</v>
          </cell>
          <cell r="Q219">
            <v>213</v>
          </cell>
        </row>
        <row r="220">
          <cell r="C220" t="str">
            <v>7.25</v>
          </cell>
          <cell r="D220" t="str">
            <v>Tomada 2P+T - 10A-220V tipo Pial Plus completa</v>
          </cell>
          <cell r="E220" t="str">
            <v>unid</v>
          </cell>
          <cell r="F220">
            <v>123</v>
          </cell>
          <cell r="G220">
            <v>7.6875</v>
          </cell>
          <cell r="K220">
            <v>945.5625</v>
          </cell>
          <cell r="M220">
            <v>0</v>
          </cell>
          <cell r="N220">
            <v>123</v>
          </cell>
          <cell r="O220">
            <v>1</v>
          </cell>
          <cell r="Q220">
            <v>100</v>
          </cell>
          <cell r="R220">
            <v>23</v>
          </cell>
        </row>
        <row r="221">
          <cell r="C221" t="str">
            <v>7.26</v>
          </cell>
          <cell r="D221" t="str">
            <v>Interruptor simples completo - tipo Pial Plus</v>
          </cell>
          <cell r="E221" t="str">
            <v>unid</v>
          </cell>
          <cell r="F221">
            <v>20</v>
          </cell>
          <cell r="G221">
            <v>8.0124999999999993</v>
          </cell>
          <cell r="K221">
            <v>160.25</v>
          </cell>
          <cell r="M221">
            <v>0</v>
          </cell>
          <cell r="N221">
            <v>20</v>
          </cell>
          <cell r="O221">
            <v>1</v>
          </cell>
          <cell r="Q221">
            <v>20</v>
          </cell>
        </row>
        <row r="222">
          <cell r="C222" t="str">
            <v>7.27</v>
          </cell>
          <cell r="D222" t="str">
            <v>Interruptor duplo completo - tipo Pial plus</v>
          </cell>
          <cell r="E222" t="str">
            <v>unid</v>
          </cell>
          <cell r="F222">
            <v>6</v>
          </cell>
          <cell r="G222">
            <v>10.887500000000001</v>
          </cell>
          <cell r="K222">
            <v>65.325000000000003</v>
          </cell>
          <cell r="M222">
            <v>0</v>
          </cell>
          <cell r="N222">
            <v>6</v>
          </cell>
          <cell r="O222">
            <v>1</v>
          </cell>
          <cell r="Q222">
            <v>6</v>
          </cell>
        </row>
        <row r="223">
          <cell r="C223" t="str">
            <v>7.28</v>
          </cell>
          <cell r="D223" t="str">
            <v>Interruptor hotel completo - tipo Pial plus</v>
          </cell>
          <cell r="E223" t="str">
            <v>unid</v>
          </cell>
          <cell r="F223">
            <v>4</v>
          </cell>
          <cell r="G223">
            <v>7.6250000000000009</v>
          </cell>
          <cell r="K223">
            <v>30.500000000000004</v>
          </cell>
          <cell r="M223">
            <v>0</v>
          </cell>
          <cell r="N223">
            <v>4</v>
          </cell>
          <cell r="O223">
            <v>1</v>
          </cell>
          <cell r="Q223">
            <v>4</v>
          </cell>
        </row>
        <row r="224">
          <cell r="C224" t="str">
            <v>7.29</v>
          </cell>
          <cell r="D224" t="str">
            <v>Interruptor triplo - tipo Pial Plus</v>
          </cell>
          <cell r="E224" t="str">
            <v>unid</v>
          </cell>
          <cell r="F224">
            <v>1</v>
          </cell>
          <cell r="G224">
            <v>16.599999999999998</v>
          </cell>
          <cell r="K224">
            <v>16.599999999999998</v>
          </cell>
          <cell r="M224">
            <v>0</v>
          </cell>
          <cell r="N224">
            <v>1</v>
          </cell>
          <cell r="O224">
            <v>1</v>
          </cell>
          <cell r="Q224">
            <v>1</v>
          </cell>
        </row>
        <row r="225">
          <cell r="C225" t="str">
            <v>7.30</v>
          </cell>
          <cell r="D225" t="str">
            <v>Eletrocalha 150x50 perfurada chapa 14 galvanizada quente c/ acessorios</v>
          </cell>
          <cell r="E225" t="str">
            <v>unid</v>
          </cell>
          <cell r="F225">
            <v>34</v>
          </cell>
          <cell r="G225">
            <v>82.287499999999994</v>
          </cell>
          <cell r="K225">
            <v>2797.7749999999996</v>
          </cell>
          <cell r="M225">
            <v>0</v>
          </cell>
          <cell r="N225">
            <v>34</v>
          </cell>
          <cell r="O225">
            <v>1</v>
          </cell>
          <cell r="Q225">
            <v>34</v>
          </cell>
        </row>
        <row r="226">
          <cell r="C226" t="str">
            <v>7.31</v>
          </cell>
          <cell r="D226" t="str">
            <v>Caixa CP 20x20x15 com tampa antiderrapante</v>
          </cell>
          <cell r="E226" t="str">
            <v>unid</v>
          </cell>
          <cell r="F226">
            <v>8</v>
          </cell>
          <cell r="G226">
            <v>109.94999999999999</v>
          </cell>
          <cell r="K226">
            <v>879.59999999999991</v>
          </cell>
          <cell r="M226">
            <v>0</v>
          </cell>
          <cell r="N226">
            <v>8</v>
          </cell>
          <cell r="O226">
            <v>1</v>
          </cell>
          <cell r="Q226">
            <v>8</v>
          </cell>
        </row>
        <row r="227">
          <cell r="C227" t="str">
            <v>7.32</v>
          </cell>
          <cell r="D227" t="str">
            <v>Caixa ferro sextada alta</v>
          </cell>
          <cell r="E227" t="str">
            <v>unid</v>
          </cell>
          <cell r="F227">
            <v>63</v>
          </cell>
          <cell r="G227">
            <v>5.3000000000000007</v>
          </cell>
          <cell r="K227">
            <v>333.90000000000003</v>
          </cell>
          <cell r="M227">
            <v>0</v>
          </cell>
          <cell r="N227">
            <v>63</v>
          </cell>
          <cell r="O227">
            <v>1</v>
          </cell>
          <cell r="Q227">
            <v>63</v>
          </cell>
        </row>
        <row r="228">
          <cell r="C228" t="str">
            <v>7.33</v>
          </cell>
          <cell r="D228" t="str">
            <v>Caixa de passagem 4x2" em ferro galvanizado</v>
          </cell>
          <cell r="E228" t="str">
            <v>unid</v>
          </cell>
          <cell r="F228">
            <v>159</v>
          </cell>
          <cell r="G228">
            <v>4.6750000000000007</v>
          </cell>
          <cell r="K228">
            <v>743.32500000000016</v>
          </cell>
          <cell r="M228">
            <v>0</v>
          </cell>
          <cell r="N228">
            <v>159</v>
          </cell>
          <cell r="O228">
            <v>1</v>
          </cell>
          <cell r="Q228">
            <v>159</v>
          </cell>
        </row>
        <row r="229">
          <cell r="C229" t="str">
            <v>7.34</v>
          </cell>
          <cell r="D229" t="str">
            <v>Eletroduto de aço galvanizado eletrolitico tipo leve DN 25mm (1"), inclusive conexões - fornecimento e instalação</v>
          </cell>
          <cell r="E229" t="str">
            <v>m</v>
          </cell>
          <cell r="F229">
            <v>650</v>
          </cell>
          <cell r="G229">
            <v>22.362500000000001</v>
          </cell>
          <cell r="K229">
            <v>14535.625</v>
          </cell>
          <cell r="M229">
            <v>0</v>
          </cell>
          <cell r="N229">
            <v>650</v>
          </cell>
          <cell r="O229">
            <v>1</v>
          </cell>
          <cell r="Q229">
            <v>650</v>
          </cell>
        </row>
        <row r="230">
          <cell r="C230" t="str">
            <v>7.35</v>
          </cell>
          <cell r="D230" t="str">
            <v>Eletroduto aço galvanizado quente DN 32 c/ acessorios</v>
          </cell>
          <cell r="E230" t="str">
            <v>unid</v>
          </cell>
          <cell r="F230">
            <v>7</v>
          </cell>
          <cell r="G230">
            <v>108.6</v>
          </cell>
          <cell r="K230">
            <v>760.19999999999993</v>
          </cell>
          <cell r="M230">
            <v>0</v>
          </cell>
          <cell r="N230">
            <v>7</v>
          </cell>
          <cell r="O230">
            <v>1</v>
          </cell>
          <cell r="Q230">
            <v>7</v>
          </cell>
        </row>
        <row r="231">
          <cell r="C231" t="str">
            <v>7.36</v>
          </cell>
          <cell r="D231" t="str">
            <v>Eletroduto PVC flexível corrugado DN 20mm (3/4") - fornecimento e inst.</v>
          </cell>
          <cell r="E231" t="str">
            <v>m</v>
          </cell>
          <cell r="F231">
            <v>720</v>
          </cell>
          <cell r="G231">
            <v>4.2625000000000002</v>
          </cell>
          <cell r="K231">
            <v>3069</v>
          </cell>
          <cell r="M231">
            <v>0</v>
          </cell>
          <cell r="N231">
            <v>720</v>
          </cell>
          <cell r="O231">
            <v>1</v>
          </cell>
          <cell r="Q231">
            <v>720</v>
          </cell>
        </row>
        <row r="232">
          <cell r="C232" t="str">
            <v>7.37</v>
          </cell>
          <cell r="D232" t="str">
            <v>Eletroduto PVC flexível corrugado DN 25mm (1") - fornecimento e inst.</v>
          </cell>
          <cell r="E232" t="str">
            <v>m</v>
          </cell>
          <cell r="F232">
            <v>310</v>
          </cell>
          <cell r="G232">
            <v>5.4124999999999996</v>
          </cell>
          <cell r="K232">
            <v>1677.875</v>
          </cell>
          <cell r="M232">
            <v>0</v>
          </cell>
          <cell r="N232">
            <v>310</v>
          </cell>
          <cell r="O232">
            <v>1</v>
          </cell>
          <cell r="Q232">
            <v>310</v>
          </cell>
        </row>
        <row r="233">
          <cell r="C233" t="str">
            <v>7.38</v>
          </cell>
          <cell r="D233" t="str">
            <v>Cabinho flexível 2,5mm2-750V diversas cores livre de halogênio</v>
          </cell>
          <cell r="E233" t="str">
            <v>m</v>
          </cell>
          <cell r="F233">
            <v>7940</v>
          </cell>
          <cell r="G233">
            <v>3.3875000000000002</v>
          </cell>
          <cell r="K233">
            <v>26896.75</v>
          </cell>
          <cell r="M233">
            <v>0</v>
          </cell>
          <cell r="N233">
            <v>7940</v>
          </cell>
          <cell r="O233">
            <v>1</v>
          </cell>
          <cell r="Q233">
            <v>7940</v>
          </cell>
        </row>
        <row r="234">
          <cell r="C234" t="str">
            <v>7.39</v>
          </cell>
          <cell r="D234" t="str">
            <v>Caixa bege IP 44 120x80x50</v>
          </cell>
          <cell r="E234" t="str">
            <v>unid</v>
          </cell>
          <cell r="F234">
            <v>5</v>
          </cell>
          <cell r="G234">
            <v>226.02499999999998</v>
          </cell>
          <cell r="K234">
            <v>1130.125</v>
          </cell>
          <cell r="M234">
            <v>0</v>
          </cell>
          <cell r="N234">
            <v>5</v>
          </cell>
          <cell r="O234">
            <v>1</v>
          </cell>
          <cell r="Q234">
            <v>5</v>
          </cell>
        </row>
        <row r="235">
          <cell r="C235" t="str">
            <v>7.40</v>
          </cell>
          <cell r="D235" t="str">
            <v>Tampa ferro CELESC 900x700 com caixa de passagem alvenaria</v>
          </cell>
          <cell r="E235" t="str">
            <v>unid</v>
          </cell>
          <cell r="F235">
            <v>2</v>
          </cell>
          <cell r="G235">
            <v>666.625</v>
          </cell>
          <cell r="K235">
            <v>1333.25</v>
          </cell>
          <cell r="M235">
            <v>0.5</v>
          </cell>
          <cell r="N235">
            <v>2</v>
          </cell>
          <cell r="O235">
            <v>1</v>
          </cell>
          <cell r="Q235">
            <v>0</v>
          </cell>
          <cell r="T235">
            <v>1</v>
          </cell>
          <cell r="U235">
            <v>1</v>
          </cell>
        </row>
        <row r="236">
          <cell r="C236" t="str">
            <v>7.41</v>
          </cell>
          <cell r="D236" t="str">
            <v>Tampa ferro CELESC 700x460 com caixa de passagem alvenaria</v>
          </cell>
          <cell r="E236" t="str">
            <v>unid</v>
          </cell>
          <cell r="F236">
            <v>4</v>
          </cell>
          <cell r="G236">
            <v>147.35</v>
          </cell>
          <cell r="K236">
            <v>589.4</v>
          </cell>
          <cell r="M236">
            <v>1</v>
          </cell>
          <cell r="N236">
            <v>4</v>
          </cell>
          <cell r="O236">
            <v>1</v>
          </cell>
          <cell r="Q236">
            <v>0</v>
          </cell>
          <cell r="U236">
            <v>4</v>
          </cell>
        </row>
        <row r="237">
          <cell r="C237" t="str">
            <v>7.42</v>
          </cell>
          <cell r="D237" t="str">
            <v>Duto flexível polietileno alta densidade DN 50</v>
          </cell>
          <cell r="E237" t="str">
            <v>m</v>
          </cell>
          <cell r="F237">
            <v>232</v>
          </cell>
          <cell r="G237">
            <v>3.15</v>
          </cell>
          <cell r="K237">
            <v>730.8</v>
          </cell>
          <cell r="M237">
            <v>0</v>
          </cell>
          <cell r="N237">
            <v>232</v>
          </cell>
          <cell r="O237">
            <v>1</v>
          </cell>
          <cell r="Q237">
            <v>232</v>
          </cell>
        </row>
        <row r="238">
          <cell r="C238" t="str">
            <v>7.43</v>
          </cell>
          <cell r="D238" t="str">
            <v>Duto flexível polietileno alta densidade DN 100</v>
          </cell>
          <cell r="E238" t="str">
            <v>m</v>
          </cell>
          <cell r="F238">
            <v>110</v>
          </cell>
          <cell r="G238">
            <v>6.6999999999999993</v>
          </cell>
          <cell r="K238">
            <v>736.99999999999989</v>
          </cell>
          <cell r="M238">
            <v>0</v>
          </cell>
          <cell r="N238">
            <v>110</v>
          </cell>
          <cell r="O238">
            <v>1</v>
          </cell>
          <cell r="Q238">
            <v>110</v>
          </cell>
        </row>
        <row r="239">
          <cell r="C239" t="str">
            <v>7.44</v>
          </cell>
          <cell r="D239" t="str">
            <v>Duto flexível polietileno alta densidade DN 40</v>
          </cell>
          <cell r="E239" t="str">
            <v>m</v>
          </cell>
          <cell r="F239">
            <v>460</v>
          </cell>
          <cell r="G239">
            <v>1.8125</v>
          </cell>
          <cell r="K239">
            <v>833.75</v>
          </cell>
          <cell r="M239">
            <v>0</v>
          </cell>
          <cell r="N239">
            <v>460</v>
          </cell>
          <cell r="O239">
            <v>1</v>
          </cell>
          <cell r="Q239">
            <v>460</v>
          </cell>
        </row>
        <row r="240">
          <cell r="C240" t="str">
            <v>7.45</v>
          </cell>
          <cell r="D240" t="str">
            <v>Duto flexível polietileno alta densidade DN 60</v>
          </cell>
          <cell r="E240" t="str">
            <v>m</v>
          </cell>
          <cell r="F240">
            <v>50</v>
          </cell>
          <cell r="G240">
            <v>3.2250000000000001</v>
          </cell>
          <cell r="K240">
            <v>161.25</v>
          </cell>
          <cell r="M240">
            <v>0</v>
          </cell>
          <cell r="N240">
            <v>50</v>
          </cell>
          <cell r="O240">
            <v>1</v>
          </cell>
          <cell r="Q240">
            <v>50</v>
          </cell>
        </row>
        <row r="241">
          <cell r="C241" t="str">
            <v>7.46</v>
          </cell>
          <cell r="D241" t="str">
            <v>Cabo de cobre isolamento termoplástico 0,6/1KV 185mm2 anti-chama - fornecimento e instalação</v>
          </cell>
          <cell r="E241" t="str">
            <v>m</v>
          </cell>
          <cell r="F241">
            <v>120</v>
          </cell>
          <cell r="G241">
            <v>109.86249999999998</v>
          </cell>
          <cell r="K241">
            <v>13183.499999999998</v>
          </cell>
          <cell r="M241">
            <v>0</v>
          </cell>
          <cell r="N241">
            <v>120</v>
          </cell>
          <cell r="O241">
            <v>1</v>
          </cell>
          <cell r="Q241">
            <v>120</v>
          </cell>
        </row>
        <row r="242">
          <cell r="C242" t="str">
            <v>7.47</v>
          </cell>
          <cell r="D242" t="str">
            <v>Cabo de cobre isolamento termoplástico 0,6/1KV 120mm2 anti-chama - fornecimento e instalação</v>
          </cell>
          <cell r="E242" t="str">
            <v>m</v>
          </cell>
          <cell r="F242">
            <v>130</v>
          </cell>
          <cell r="G242">
            <v>72.137500000000003</v>
          </cell>
          <cell r="K242">
            <v>9377.875</v>
          </cell>
          <cell r="M242">
            <v>0</v>
          </cell>
          <cell r="N242">
            <v>130</v>
          </cell>
          <cell r="O242">
            <v>1</v>
          </cell>
          <cell r="Q242">
            <v>130</v>
          </cell>
        </row>
        <row r="243">
          <cell r="C243" t="str">
            <v>7.48</v>
          </cell>
          <cell r="D243" t="str">
            <v>Cabo de cobre isolamento termoplástico 0,6/1KV 25mm2 anti-chama - fornecimento e instalação</v>
          </cell>
          <cell r="E243" t="str">
            <v>m</v>
          </cell>
          <cell r="F243">
            <v>378</v>
          </cell>
          <cell r="G243">
            <v>18.2</v>
          </cell>
          <cell r="K243">
            <v>6879.5999999999995</v>
          </cell>
          <cell r="M243">
            <v>0</v>
          </cell>
          <cell r="N243">
            <v>378</v>
          </cell>
          <cell r="O243">
            <v>1</v>
          </cell>
          <cell r="Q243">
            <v>378</v>
          </cell>
        </row>
        <row r="244">
          <cell r="C244" t="str">
            <v>7.49</v>
          </cell>
          <cell r="D244" t="str">
            <v>Cabo de cobre isolamento termoplástico 0,6/1KV 10mm2 anti-chama - fornecimento e instalação</v>
          </cell>
          <cell r="E244" t="str">
            <v>m</v>
          </cell>
          <cell r="F244">
            <v>604</v>
          </cell>
          <cell r="G244">
            <v>8.8000000000000007</v>
          </cell>
          <cell r="K244">
            <v>5315.2000000000007</v>
          </cell>
          <cell r="M244">
            <v>0</v>
          </cell>
          <cell r="N244">
            <v>604</v>
          </cell>
          <cell r="O244">
            <v>1</v>
          </cell>
          <cell r="Q244">
            <v>604</v>
          </cell>
        </row>
        <row r="245">
          <cell r="C245" t="str">
            <v>7.50</v>
          </cell>
          <cell r="D245" t="str">
            <v>Cabo de cobre isolamento termoplástico 0,6/1KV 50mm2 anti-chama - fornecimento e instalação</v>
          </cell>
          <cell r="E245" t="str">
            <v>m</v>
          </cell>
          <cell r="F245">
            <v>100</v>
          </cell>
          <cell r="G245">
            <v>33.050000000000004</v>
          </cell>
          <cell r="K245">
            <v>3305.0000000000005</v>
          </cell>
          <cell r="M245">
            <v>0</v>
          </cell>
          <cell r="N245">
            <v>100</v>
          </cell>
          <cell r="O245">
            <v>1</v>
          </cell>
          <cell r="Q245">
            <v>100</v>
          </cell>
        </row>
        <row r="246">
          <cell r="C246" t="str">
            <v>7.51</v>
          </cell>
          <cell r="D246" t="str">
            <v>Cabo de cobre isolamento termoplástico 0,6/1KV 4mm2 anti-chama - fornecimento e instalação</v>
          </cell>
          <cell r="E246" t="str">
            <v>m</v>
          </cell>
          <cell r="F246">
            <v>796</v>
          </cell>
          <cell r="G246">
            <v>5.0999999999999996</v>
          </cell>
          <cell r="K246">
            <v>4059.6</v>
          </cell>
          <cell r="M246">
            <v>0</v>
          </cell>
          <cell r="N246">
            <v>796</v>
          </cell>
          <cell r="O246">
            <v>1</v>
          </cell>
          <cell r="Q246">
            <v>796</v>
          </cell>
        </row>
        <row r="247">
          <cell r="C247" t="str">
            <v>7.52</v>
          </cell>
          <cell r="D247" t="str">
            <v>Cabo de cobre isolamento termoplástico 0,6/1KV 6mm2 anti-chama - fornecimento e instalação</v>
          </cell>
          <cell r="E247" t="str">
            <v>m</v>
          </cell>
          <cell r="F247">
            <v>376</v>
          </cell>
          <cell r="G247">
            <v>6.2</v>
          </cell>
          <cell r="K247">
            <v>2331.2000000000003</v>
          </cell>
          <cell r="M247">
            <v>0</v>
          </cell>
          <cell r="N247">
            <v>376</v>
          </cell>
          <cell r="O247">
            <v>1</v>
          </cell>
          <cell r="Q247">
            <v>376</v>
          </cell>
        </row>
        <row r="248">
          <cell r="C248" t="str">
            <v>7.53</v>
          </cell>
          <cell r="D248" t="str">
            <v>Cabo de cobre isolado PVC 450/750V 95mm2 resistente a chama - fornecimento e instalação - verde</v>
          </cell>
          <cell r="E248" t="str">
            <v>m</v>
          </cell>
          <cell r="F248">
            <v>29</v>
          </cell>
          <cell r="G248">
            <v>55.749999999999993</v>
          </cell>
          <cell r="K248">
            <v>1616.7499999999998</v>
          </cell>
          <cell r="M248">
            <v>0</v>
          </cell>
          <cell r="N248">
            <v>29</v>
          </cell>
          <cell r="O248">
            <v>1</v>
          </cell>
          <cell r="Q248">
            <v>29</v>
          </cell>
        </row>
        <row r="249">
          <cell r="C249" t="str">
            <v>7.54</v>
          </cell>
          <cell r="D249" t="str">
            <v>Cabo de cobre isolado PVC 450/750V 70mm2 resistente a chama - fornecimento e instalação - verde</v>
          </cell>
          <cell r="E249" t="str">
            <v>m</v>
          </cell>
          <cell r="F249">
            <v>35</v>
          </cell>
          <cell r="G249">
            <v>42.087500000000006</v>
          </cell>
          <cell r="K249">
            <v>1473.0625000000002</v>
          </cell>
          <cell r="M249">
            <v>0</v>
          </cell>
          <cell r="N249">
            <v>35</v>
          </cell>
          <cell r="O249">
            <v>1</v>
          </cell>
          <cell r="Q249">
            <v>35</v>
          </cell>
        </row>
        <row r="250">
          <cell r="C250" t="str">
            <v>7.55</v>
          </cell>
          <cell r="D250" t="str">
            <v>Cabo de cobre isolado PVC 450/750V 16mm2 resistente a chama - fornecimento e instalação - verde</v>
          </cell>
          <cell r="E250" t="str">
            <v>m</v>
          </cell>
          <cell r="F250">
            <v>95</v>
          </cell>
          <cell r="G250">
            <v>11</v>
          </cell>
          <cell r="K250">
            <v>1045</v>
          </cell>
          <cell r="M250">
            <v>0</v>
          </cell>
          <cell r="N250">
            <v>95</v>
          </cell>
          <cell r="O250">
            <v>1</v>
          </cell>
          <cell r="Q250">
            <v>95</v>
          </cell>
        </row>
        <row r="251">
          <cell r="C251" t="str">
            <v>7.56</v>
          </cell>
          <cell r="D251" t="str">
            <v>Cabo de cobre isolado PVC 450/750V 10mm2 resistente a chama - fornecimento e instalação - verde</v>
          </cell>
          <cell r="E251" t="str">
            <v>m</v>
          </cell>
          <cell r="F251">
            <v>60</v>
          </cell>
          <cell r="G251">
            <v>9.5499999999999989</v>
          </cell>
          <cell r="K251">
            <v>572.99999999999989</v>
          </cell>
          <cell r="M251">
            <v>0</v>
          </cell>
          <cell r="N251">
            <v>60</v>
          </cell>
          <cell r="O251">
            <v>1</v>
          </cell>
          <cell r="Q251">
            <v>60</v>
          </cell>
        </row>
        <row r="252">
          <cell r="C252" t="str">
            <v>7.57</v>
          </cell>
          <cell r="D252" t="str">
            <v>Cabo de cobre isolado PVC 450/750V 25mm2 resistente a chama - fornecimento e instalação - verde</v>
          </cell>
          <cell r="E252" t="str">
            <v>m</v>
          </cell>
          <cell r="F252">
            <v>25</v>
          </cell>
          <cell r="G252">
            <v>16.125</v>
          </cell>
          <cell r="K252">
            <v>403.125</v>
          </cell>
          <cell r="M252">
            <v>0</v>
          </cell>
          <cell r="N252">
            <v>25</v>
          </cell>
          <cell r="O252">
            <v>1</v>
          </cell>
          <cell r="Q252">
            <v>25</v>
          </cell>
        </row>
        <row r="253">
          <cell r="C253" t="str">
            <v>7.58</v>
          </cell>
          <cell r="D253" t="str">
            <v>Cabo de cobre isolado PVC 450/750V 4,00mm2 resistente a chama - fornecimento e instalação - verde</v>
          </cell>
          <cell r="E253" t="str">
            <v>m</v>
          </cell>
          <cell r="F253">
            <v>138</v>
          </cell>
          <cell r="G253">
            <v>4.4249999999999998</v>
          </cell>
          <cell r="K253">
            <v>610.65</v>
          </cell>
          <cell r="M253">
            <v>0</v>
          </cell>
          <cell r="N253">
            <v>138</v>
          </cell>
          <cell r="O253">
            <v>1</v>
          </cell>
          <cell r="Q253">
            <v>138</v>
          </cell>
        </row>
        <row r="254">
          <cell r="C254" t="str">
            <v>7.59</v>
          </cell>
          <cell r="D254" t="str">
            <v>Cabo de cobre isolado PVC 450/750V 6,00mm2 resistente a chama - fornecimento e instalação - verde</v>
          </cell>
          <cell r="E254" t="str">
            <v>m</v>
          </cell>
          <cell r="F254">
            <v>127</v>
          </cell>
          <cell r="G254">
            <v>6.0874999999999986</v>
          </cell>
          <cell r="K254">
            <v>773.11249999999984</v>
          </cell>
          <cell r="M254">
            <v>0</v>
          </cell>
          <cell r="N254">
            <v>127</v>
          </cell>
          <cell r="O254">
            <v>1</v>
          </cell>
          <cell r="Q254">
            <v>127</v>
          </cell>
        </row>
        <row r="255">
          <cell r="C255" t="str">
            <v>7.60</v>
          </cell>
          <cell r="D255" t="str">
            <v>Cabo 3x6,00mm2 - 1000V</v>
          </cell>
          <cell r="E255" t="str">
            <v>m</v>
          </cell>
          <cell r="F255">
            <v>110</v>
          </cell>
          <cell r="G255">
            <v>9.9499999999999993</v>
          </cell>
          <cell r="K255">
            <v>1094.5</v>
          </cell>
          <cell r="M255">
            <v>0</v>
          </cell>
          <cell r="N255">
            <v>110</v>
          </cell>
          <cell r="O255">
            <v>1</v>
          </cell>
          <cell r="Q255">
            <v>110</v>
          </cell>
        </row>
        <row r="256">
          <cell r="C256" t="str">
            <v>7.61</v>
          </cell>
          <cell r="D256" t="str">
            <v>Cabo de cobre isolamento termoplástico 0,6/1KV 6mm2 anti-chama - fornecimento e instalação</v>
          </cell>
          <cell r="E256" t="str">
            <v>m</v>
          </cell>
          <cell r="F256">
            <v>1000</v>
          </cell>
          <cell r="G256">
            <v>6.2</v>
          </cell>
          <cell r="K256">
            <v>6200</v>
          </cell>
          <cell r="M256">
            <v>0</v>
          </cell>
          <cell r="N256">
            <v>1000</v>
          </cell>
          <cell r="O256">
            <v>1</v>
          </cell>
          <cell r="Q256">
            <v>1000</v>
          </cell>
        </row>
        <row r="257">
          <cell r="C257" t="str">
            <v>7.62</v>
          </cell>
          <cell r="D257" t="str">
            <v>Quadro 1200x800x250 completo com barramentos, isoladores, identificações e etc.</v>
          </cell>
          <cell r="E257" t="str">
            <v>unid</v>
          </cell>
          <cell r="F257">
            <v>4</v>
          </cell>
          <cell r="G257">
            <v>880.52499999999998</v>
          </cell>
          <cell r="K257">
            <v>3522.1</v>
          </cell>
          <cell r="M257">
            <v>0</v>
          </cell>
          <cell r="N257">
            <v>4</v>
          </cell>
          <cell r="O257">
            <v>1</v>
          </cell>
          <cell r="Q257">
            <v>4</v>
          </cell>
        </row>
        <row r="258">
          <cell r="C258" t="str">
            <v>7.63</v>
          </cell>
          <cell r="D258" t="str">
            <v>Cabo 6,00mm2 flexível 750V - verde</v>
          </cell>
          <cell r="E258" t="str">
            <v>m</v>
          </cell>
          <cell r="F258">
            <v>500</v>
          </cell>
          <cell r="G258">
            <v>6.05</v>
          </cell>
          <cell r="K258">
            <v>3025</v>
          </cell>
          <cell r="M258">
            <v>0</v>
          </cell>
          <cell r="N258">
            <v>500</v>
          </cell>
          <cell r="O258">
            <v>1</v>
          </cell>
          <cell r="Q258">
            <v>500</v>
          </cell>
        </row>
        <row r="259">
          <cell r="C259" t="str">
            <v>7.64</v>
          </cell>
          <cell r="D259" t="str">
            <v>Quadro 1900x1200x400 completo com barramentos, isoladores, identificações e etc.</v>
          </cell>
          <cell r="E259" t="str">
            <v>unid</v>
          </cell>
          <cell r="F259">
            <v>1</v>
          </cell>
          <cell r="G259">
            <v>2941.9124999999995</v>
          </cell>
          <cell r="K259">
            <v>2941.9124999999995</v>
          </cell>
          <cell r="M259">
            <v>0</v>
          </cell>
          <cell r="N259">
            <v>1</v>
          </cell>
          <cell r="O259">
            <v>1</v>
          </cell>
          <cell r="Q259">
            <v>1</v>
          </cell>
        </row>
        <row r="260">
          <cell r="C260" t="str">
            <v>7.65</v>
          </cell>
          <cell r="D260" t="str">
            <v>Placa 1200x800 de policarbonato anti chama NBR 10</v>
          </cell>
          <cell r="E260" t="str">
            <v>unid</v>
          </cell>
          <cell r="F260">
            <v>4</v>
          </cell>
          <cell r="G260">
            <v>19.175000000000001</v>
          </cell>
          <cell r="K260">
            <v>76.7</v>
          </cell>
          <cell r="M260">
            <v>0</v>
          </cell>
          <cell r="N260">
            <v>4</v>
          </cell>
          <cell r="O260">
            <v>1</v>
          </cell>
          <cell r="Q260">
            <v>4</v>
          </cell>
        </row>
        <row r="261">
          <cell r="C261" t="str">
            <v>7.66</v>
          </cell>
          <cell r="D261" t="str">
            <v>Disjuntor termomagnético tripolar em calxa moldada 500 a 600A - 600V, fornecimento e instalação</v>
          </cell>
          <cell r="E261" t="str">
            <v>unid</v>
          </cell>
          <cell r="F261">
            <v>1</v>
          </cell>
          <cell r="G261">
            <v>3135.3125</v>
          </cell>
          <cell r="K261">
            <v>3135.3125</v>
          </cell>
          <cell r="M261">
            <v>0</v>
          </cell>
          <cell r="N261">
            <v>1</v>
          </cell>
          <cell r="O261">
            <v>1</v>
          </cell>
          <cell r="Q261">
            <v>1</v>
          </cell>
        </row>
        <row r="262">
          <cell r="C262" t="str">
            <v>7.67</v>
          </cell>
          <cell r="D262" t="str">
            <v>Disjuntor termomagnético tripolar em calxa moldada 250A - 600V, fornecimento e instalação</v>
          </cell>
          <cell r="E262" t="str">
            <v>unid</v>
          </cell>
          <cell r="F262">
            <v>2</v>
          </cell>
          <cell r="G262">
            <v>1087.75</v>
          </cell>
          <cell r="K262">
            <v>2175.5</v>
          </cell>
          <cell r="M262">
            <v>0</v>
          </cell>
          <cell r="N262">
            <v>2</v>
          </cell>
          <cell r="O262">
            <v>1</v>
          </cell>
          <cell r="Q262">
            <v>2</v>
          </cell>
        </row>
        <row r="263">
          <cell r="C263" t="str">
            <v>7.68</v>
          </cell>
          <cell r="D263" t="str">
            <v>Disjuntor trifásico - 225A-380V no mínimo 18KA</v>
          </cell>
          <cell r="E263" t="str">
            <v>unid</v>
          </cell>
          <cell r="F263">
            <v>2</v>
          </cell>
          <cell r="G263">
            <v>294.21249999999998</v>
          </cell>
          <cell r="K263">
            <v>588.42499999999995</v>
          </cell>
          <cell r="M263">
            <v>0</v>
          </cell>
          <cell r="N263">
            <v>2</v>
          </cell>
          <cell r="O263">
            <v>1</v>
          </cell>
          <cell r="Q263">
            <v>2</v>
          </cell>
        </row>
        <row r="264">
          <cell r="C264" t="str">
            <v>7.69</v>
          </cell>
          <cell r="D264" t="str">
            <v>Disjuntor trifásico - 125A-380V no mínimo 18KA</v>
          </cell>
          <cell r="E264" t="str">
            <v>unid</v>
          </cell>
          <cell r="F264">
            <v>1</v>
          </cell>
          <cell r="G264">
            <v>263.42500000000001</v>
          </cell>
          <cell r="K264">
            <v>263.42500000000001</v>
          </cell>
          <cell r="M264">
            <v>0</v>
          </cell>
          <cell r="N264">
            <v>1</v>
          </cell>
          <cell r="O264">
            <v>1</v>
          </cell>
          <cell r="Q264">
            <v>1</v>
          </cell>
        </row>
        <row r="265">
          <cell r="C265" t="str">
            <v>7.70</v>
          </cell>
          <cell r="D265" t="str">
            <v>Disjuntor trifásico - 70A-380V no mínimo 18KA</v>
          </cell>
          <cell r="E265" t="str">
            <v>unid</v>
          </cell>
          <cell r="F265">
            <v>2</v>
          </cell>
          <cell r="G265">
            <v>96.387500000000003</v>
          </cell>
          <cell r="K265">
            <v>192.77500000000001</v>
          </cell>
          <cell r="M265">
            <v>0</v>
          </cell>
          <cell r="N265">
            <v>2</v>
          </cell>
          <cell r="O265">
            <v>1</v>
          </cell>
          <cell r="Q265">
            <v>2</v>
          </cell>
        </row>
        <row r="266">
          <cell r="C266" t="str">
            <v>7.71</v>
          </cell>
          <cell r="D266" t="str">
            <v>Disjuntor trifásico - 50A-380V no mínimo 18KA</v>
          </cell>
          <cell r="E266" t="str">
            <v>unid</v>
          </cell>
          <cell r="F266">
            <v>5</v>
          </cell>
          <cell r="G266">
            <v>79.412499999999994</v>
          </cell>
          <cell r="K266">
            <v>397.0625</v>
          </cell>
          <cell r="M266">
            <v>0</v>
          </cell>
          <cell r="N266">
            <v>5</v>
          </cell>
          <cell r="O266">
            <v>1</v>
          </cell>
          <cell r="Q266">
            <v>5</v>
          </cell>
        </row>
        <row r="267">
          <cell r="C267" t="str">
            <v>7.72</v>
          </cell>
          <cell r="D267" t="str">
            <v>Disjuntor trifásico - 30A-380V no mínimo 18KA</v>
          </cell>
          <cell r="E267" t="str">
            <v>unid</v>
          </cell>
          <cell r="F267">
            <v>4</v>
          </cell>
          <cell r="G267">
            <v>79.412499999999994</v>
          </cell>
          <cell r="K267">
            <v>317.64999999999998</v>
          </cell>
          <cell r="M267">
            <v>0</v>
          </cell>
          <cell r="N267">
            <v>4</v>
          </cell>
          <cell r="O267">
            <v>1</v>
          </cell>
          <cell r="Q267">
            <v>4</v>
          </cell>
        </row>
        <row r="268">
          <cell r="C268" t="str">
            <v>7.73</v>
          </cell>
          <cell r="D268" t="str">
            <v>Disjuntor trifásico - 80A-380V no mínimo 18KA</v>
          </cell>
          <cell r="E268" t="str">
            <v>unid</v>
          </cell>
          <cell r="F268">
            <v>1</v>
          </cell>
          <cell r="G268">
            <v>108.72499999999999</v>
          </cell>
          <cell r="K268">
            <v>108.72499999999999</v>
          </cell>
          <cell r="M268">
            <v>0</v>
          </cell>
          <cell r="N268">
            <v>1</v>
          </cell>
          <cell r="O268">
            <v>1</v>
          </cell>
          <cell r="Q268">
            <v>1</v>
          </cell>
        </row>
        <row r="269">
          <cell r="C269" t="str">
            <v>7.74</v>
          </cell>
          <cell r="D269" t="str">
            <v>Disjuntor diferencial tetrapolar 63A-10mA-10KA</v>
          </cell>
          <cell r="E269" t="str">
            <v>unid</v>
          </cell>
          <cell r="F269">
            <v>14</v>
          </cell>
          <cell r="G269">
            <v>233</v>
          </cell>
          <cell r="K269">
            <v>3262</v>
          </cell>
          <cell r="M269">
            <v>0</v>
          </cell>
          <cell r="N269">
            <v>14</v>
          </cell>
          <cell r="O269">
            <v>1</v>
          </cell>
          <cell r="Q269">
            <v>14</v>
          </cell>
        </row>
        <row r="270">
          <cell r="C270" t="str">
            <v>7.75</v>
          </cell>
          <cell r="D270" t="str">
            <v>Disjuntor diferencial tetrapolar 16A-10mA-10KA</v>
          </cell>
          <cell r="E270" t="str">
            <v>unid</v>
          </cell>
          <cell r="F270">
            <v>5</v>
          </cell>
          <cell r="G270">
            <v>208.36250000000001</v>
          </cell>
          <cell r="K270">
            <v>1041.8125</v>
          </cell>
          <cell r="M270">
            <v>0</v>
          </cell>
          <cell r="N270">
            <v>5</v>
          </cell>
          <cell r="O270">
            <v>1</v>
          </cell>
          <cell r="Q270">
            <v>5</v>
          </cell>
        </row>
        <row r="271">
          <cell r="C271" t="str">
            <v>7.76</v>
          </cell>
          <cell r="D271" t="str">
            <v>Disjuntor diferencial bipolar 20A-10mA-10KA</v>
          </cell>
          <cell r="E271" t="str">
            <v>unid</v>
          </cell>
          <cell r="F271">
            <v>3</v>
          </cell>
          <cell r="G271">
            <v>128.28749999999999</v>
          </cell>
          <cell r="K271">
            <v>384.86249999999995</v>
          </cell>
          <cell r="M271">
            <v>0</v>
          </cell>
          <cell r="N271">
            <v>3</v>
          </cell>
          <cell r="O271">
            <v>1</v>
          </cell>
          <cell r="Q271">
            <v>3</v>
          </cell>
        </row>
        <row r="272">
          <cell r="C272" t="str">
            <v>7.77</v>
          </cell>
          <cell r="D272" t="str">
            <v>Disjuntor diferencial bipolar 16A-10mA-10KA</v>
          </cell>
          <cell r="E272" t="str">
            <v>unid</v>
          </cell>
          <cell r="F272">
            <v>10</v>
          </cell>
          <cell r="G272">
            <v>128.28749999999999</v>
          </cell>
          <cell r="K272">
            <v>1282.875</v>
          </cell>
          <cell r="M272">
            <v>0</v>
          </cell>
          <cell r="N272">
            <v>10</v>
          </cell>
          <cell r="O272">
            <v>1</v>
          </cell>
          <cell r="Q272">
            <v>10</v>
          </cell>
        </row>
        <row r="273">
          <cell r="C273" t="str">
            <v>7.78</v>
          </cell>
          <cell r="D273" t="str">
            <v>Disjuntor diferencial bipolar 10A-10mA-10KA</v>
          </cell>
          <cell r="E273" t="str">
            <v>unid</v>
          </cell>
          <cell r="F273">
            <v>10</v>
          </cell>
          <cell r="G273">
            <v>128.28749999999999</v>
          </cell>
          <cell r="K273">
            <v>1282.875</v>
          </cell>
          <cell r="M273">
            <v>0</v>
          </cell>
          <cell r="N273">
            <v>10</v>
          </cell>
          <cell r="O273">
            <v>1</v>
          </cell>
          <cell r="Q273">
            <v>10</v>
          </cell>
        </row>
        <row r="274">
          <cell r="C274" t="str">
            <v>7.79</v>
          </cell>
          <cell r="D274" t="str">
            <v>Quadro de distribuição de energia de embutir, em chapa metálica, para 32 disjuntores termomagnéticos monopolares, com barramento trifásico e neutro, fornecimento e instalação</v>
          </cell>
          <cell r="E274" t="str">
            <v>unid</v>
          </cell>
          <cell r="F274">
            <v>1</v>
          </cell>
          <cell r="G274">
            <v>413.27499999999998</v>
          </cell>
          <cell r="K274">
            <v>413.27499999999998</v>
          </cell>
          <cell r="M274">
            <v>0</v>
          </cell>
          <cell r="N274">
            <v>1</v>
          </cell>
          <cell r="O274">
            <v>1</v>
          </cell>
          <cell r="Q274">
            <v>1</v>
          </cell>
        </row>
        <row r="275">
          <cell r="C275" t="str">
            <v>7.80</v>
          </cell>
          <cell r="D275" t="str">
            <v>Quadro de distribuição de energia de embutir, em chapa metálica, para 50 disjuntores termomagnéticos monopolares, com barramento trifásico e neutro, fornecimento e instalação</v>
          </cell>
          <cell r="E275" t="str">
            <v>unid</v>
          </cell>
          <cell r="F275">
            <v>2</v>
          </cell>
          <cell r="G275">
            <v>662.84999999999991</v>
          </cell>
          <cell r="K275">
            <v>1325.6999999999998</v>
          </cell>
          <cell r="M275">
            <v>0</v>
          </cell>
          <cell r="N275">
            <v>2</v>
          </cell>
          <cell r="O275">
            <v>1</v>
          </cell>
          <cell r="Q275">
            <v>2</v>
          </cell>
        </row>
        <row r="276">
          <cell r="C276" t="str">
            <v>7.81</v>
          </cell>
          <cell r="D276" t="str">
            <v>Centro de distribuição embutir 24 seções sem barramento</v>
          </cell>
          <cell r="E276" t="str">
            <v>unid</v>
          </cell>
          <cell r="F276">
            <v>1</v>
          </cell>
          <cell r="G276">
            <v>81.837500000000006</v>
          </cell>
          <cell r="K276">
            <v>81.837500000000006</v>
          </cell>
          <cell r="M276">
            <v>0</v>
          </cell>
          <cell r="N276">
            <v>1</v>
          </cell>
          <cell r="O276">
            <v>1</v>
          </cell>
          <cell r="Q276">
            <v>1</v>
          </cell>
        </row>
        <row r="277">
          <cell r="C277" t="str">
            <v>7.82</v>
          </cell>
          <cell r="D277" t="str">
            <v>Centro de distribuição embutir 12 seções sem barramento</v>
          </cell>
          <cell r="E277" t="str">
            <v>unid</v>
          </cell>
          <cell r="F277">
            <v>1</v>
          </cell>
          <cell r="G277">
            <v>53.724999999999994</v>
          </cell>
          <cell r="K277">
            <v>53.724999999999994</v>
          </cell>
          <cell r="M277">
            <v>0</v>
          </cell>
          <cell r="N277">
            <v>1</v>
          </cell>
          <cell r="O277">
            <v>1</v>
          </cell>
          <cell r="Q277">
            <v>1</v>
          </cell>
        </row>
        <row r="278">
          <cell r="C278" t="str">
            <v>7.83</v>
          </cell>
          <cell r="D278" t="str">
            <v>Centro de distribuição embutir 50 seções sem barramento</v>
          </cell>
          <cell r="E278" t="str">
            <v>unid</v>
          </cell>
          <cell r="F278">
            <v>2</v>
          </cell>
          <cell r="G278">
            <v>577.6875</v>
          </cell>
          <cell r="K278">
            <v>1155.375</v>
          </cell>
          <cell r="M278">
            <v>0</v>
          </cell>
          <cell r="N278">
            <v>2</v>
          </cell>
          <cell r="O278">
            <v>1</v>
          </cell>
          <cell r="Q278">
            <v>2</v>
          </cell>
        </row>
        <row r="279">
          <cell r="C279" t="str">
            <v>7.84</v>
          </cell>
          <cell r="D279" t="str">
            <v>Disjuntor monofásico 10A-10KA-220V</v>
          </cell>
          <cell r="E279" t="str">
            <v>unid</v>
          </cell>
          <cell r="F279">
            <v>19</v>
          </cell>
          <cell r="G279">
            <v>9.8249999999999993</v>
          </cell>
          <cell r="K279">
            <v>186.67499999999998</v>
          </cell>
          <cell r="M279">
            <v>0</v>
          </cell>
          <cell r="N279">
            <v>19</v>
          </cell>
          <cell r="O279">
            <v>1</v>
          </cell>
          <cell r="Q279">
            <v>19</v>
          </cell>
        </row>
        <row r="280">
          <cell r="C280" t="str">
            <v>7.85</v>
          </cell>
          <cell r="D280" t="str">
            <v>Disjuntor monofásico 16A-10KA-220V</v>
          </cell>
          <cell r="E280" t="str">
            <v>unid</v>
          </cell>
          <cell r="F280">
            <v>27</v>
          </cell>
          <cell r="G280">
            <v>7.6875</v>
          </cell>
          <cell r="K280">
            <v>207.5625</v>
          </cell>
          <cell r="M280">
            <v>0</v>
          </cell>
          <cell r="N280">
            <v>27</v>
          </cell>
          <cell r="O280">
            <v>1</v>
          </cell>
          <cell r="Q280">
            <v>27</v>
          </cell>
        </row>
        <row r="281">
          <cell r="C281" t="str">
            <v>7.86</v>
          </cell>
          <cell r="D281" t="str">
            <v>Disjuntor trifásico 40A-10KA--380V</v>
          </cell>
          <cell r="E281" t="str">
            <v>unid</v>
          </cell>
          <cell r="F281">
            <v>1</v>
          </cell>
          <cell r="G281">
            <v>74.224999999999994</v>
          </cell>
          <cell r="K281">
            <v>74.224999999999994</v>
          </cell>
          <cell r="M281">
            <v>0</v>
          </cell>
          <cell r="N281">
            <v>1</v>
          </cell>
          <cell r="O281">
            <v>1</v>
          </cell>
          <cell r="Q281">
            <v>1</v>
          </cell>
        </row>
        <row r="282">
          <cell r="C282" t="str">
            <v>7.87</v>
          </cell>
          <cell r="D282" t="str">
            <v>Disjuntor trifásico 60A-10KA-380V</v>
          </cell>
          <cell r="E282" t="str">
            <v>unid</v>
          </cell>
          <cell r="F282">
            <v>1</v>
          </cell>
          <cell r="G282">
            <v>93.262500000000003</v>
          </cell>
          <cell r="K282">
            <v>93.262500000000003</v>
          </cell>
          <cell r="M282">
            <v>0</v>
          </cell>
          <cell r="N282">
            <v>1</v>
          </cell>
          <cell r="O282">
            <v>1</v>
          </cell>
          <cell r="Q282">
            <v>1</v>
          </cell>
        </row>
        <row r="283">
          <cell r="C283" t="str">
            <v>7.88</v>
          </cell>
          <cell r="D283" t="str">
            <v>Protetor sobretensão 40KA-classe II-270V</v>
          </cell>
          <cell r="E283" t="str">
            <v>unid</v>
          </cell>
          <cell r="F283">
            <v>16</v>
          </cell>
          <cell r="G283">
            <v>68.037500000000009</v>
          </cell>
          <cell r="K283">
            <v>1088.6000000000001</v>
          </cell>
          <cell r="M283">
            <v>0</v>
          </cell>
          <cell r="N283">
            <v>16</v>
          </cell>
          <cell r="O283">
            <v>1</v>
          </cell>
          <cell r="Q283">
            <v>16</v>
          </cell>
        </row>
        <row r="284">
          <cell r="C284" t="str">
            <v>7.89</v>
          </cell>
          <cell r="D284" t="str">
            <v>Protetor sobretensão 60KA-classe I-270V</v>
          </cell>
          <cell r="E284" t="str">
            <v>unid</v>
          </cell>
          <cell r="F284">
            <v>3</v>
          </cell>
          <cell r="G284">
            <v>102</v>
          </cell>
          <cell r="K284">
            <v>306</v>
          </cell>
          <cell r="M284">
            <v>0</v>
          </cell>
          <cell r="N284">
            <v>3</v>
          </cell>
          <cell r="O284">
            <v>1</v>
          </cell>
          <cell r="Q284">
            <v>3</v>
          </cell>
        </row>
        <row r="285">
          <cell r="C285" t="str">
            <v>7.90</v>
          </cell>
          <cell r="D285" t="str">
            <v>Interruptor simples silentoque</v>
          </cell>
          <cell r="E285" t="str">
            <v>unid</v>
          </cell>
          <cell r="F285">
            <v>101</v>
          </cell>
          <cell r="G285">
            <v>7.6375000000000002</v>
          </cell>
          <cell r="K285">
            <v>771.38750000000005</v>
          </cell>
          <cell r="M285">
            <v>0</v>
          </cell>
          <cell r="N285">
            <v>101</v>
          </cell>
          <cell r="O285">
            <v>1</v>
          </cell>
          <cell r="Q285">
            <v>101</v>
          </cell>
        </row>
        <row r="286">
          <cell r="C286" t="str">
            <v>7.91</v>
          </cell>
          <cell r="D286" t="str">
            <v>Cabo de cobre nú 120mm2 - fornecimento e instalação</v>
          </cell>
          <cell r="E286" t="str">
            <v>unid</v>
          </cell>
          <cell r="F286">
            <v>15</v>
          </cell>
          <cell r="G286">
            <v>66.325000000000003</v>
          </cell>
          <cell r="K286">
            <v>994.875</v>
          </cell>
          <cell r="M286">
            <v>0</v>
          </cell>
          <cell r="N286">
            <v>15</v>
          </cell>
          <cell r="O286">
            <v>1</v>
          </cell>
          <cell r="Q286">
            <v>0</v>
          </cell>
          <cell r="R286">
            <v>15</v>
          </cell>
        </row>
        <row r="287">
          <cell r="C287" t="str">
            <v>7.92</v>
          </cell>
          <cell r="D287" t="str">
            <v>Poste curvo galvanizado a quente pintado preto de engastar 13m livre com uma luminária em chapa de alumínio, local para reator no interior do pescoço e local para base rele foto elétrico na parte superior p/ lâmpada vapor metálico</v>
          </cell>
          <cell r="E287" t="str">
            <v>unid</v>
          </cell>
          <cell r="F287">
            <v>6</v>
          </cell>
          <cell r="G287">
            <v>2389.9375</v>
          </cell>
          <cell r="K287">
            <v>14339.625</v>
          </cell>
          <cell r="M287">
            <v>0</v>
          </cell>
          <cell r="N287">
            <v>0</v>
          </cell>
          <cell r="O287">
            <v>0</v>
          </cell>
          <cell r="Q287">
            <v>0</v>
          </cell>
        </row>
        <row r="288">
          <cell r="C288" t="str">
            <v>7.93</v>
          </cell>
          <cell r="D288" t="str">
            <v>Rele fotoelétrico p/ comando de iluminação externa 220V-1000W - fornecimento e instalação</v>
          </cell>
          <cell r="E288" t="str">
            <v>unid</v>
          </cell>
          <cell r="F288">
            <v>6</v>
          </cell>
          <cell r="G288">
            <v>42.175000000000004</v>
          </cell>
          <cell r="K288">
            <v>253.05</v>
          </cell>
          <cell r="M288">
            <v>0</v>
          </cell>
          <cell r="N288">
            <v>0</v>
          </cell>
          <cell r="O288">
            <v>0</v>
          </cell>
          <cell r="Q288">
            <v>0</v>
          </cell>
        </row>
        <row r="289">
          <cell r="C289" t="str">
            <v>7.94</v>
          </cell>
          <cell r="D289" t="str">
            <v>Lâmpada de vapor metálico - 400W - fornecimento e instalação</v>
          </cell>
          <cell r="E289" t="str">
            <v>unid</v>
          </cell>
          <cell r="F289">
            <v>6</v>
          </cell>
          <cell r="G289">
            <v>125.6875</v>
          </cell>
          <cell r="K289">
            <v>754.125</v>
          </cell>
          <cell r="M289">
            <v>0</v>
          </cell>
          <cell r="N289">
            <v>0</v>
          </cell>
          <cell r="O289">
            <v>0</v>
          </cell>
          <cell r="Q289">
            <v>0</v>
          </cell>
        </row>
        <row r="290">
          <cell r="C290" t="str">
            <v>7.95</v>
          </cell>
          <cell r="D290" t="str">
            <v>Lâmpada de vapor metálico 70W</v>
          </cell>
          <cell r="E290" t="str">
            <v>unid</v>
          </cell>
          <cell r="F290">
            <v>8</v>
          </cell>
          <cell r="G290">
            <v>49.587500000000006</v>
          </cell>
          <cell r="K290">
            <v>396.70000000000005</v>
          </cell>
          <cell r="M290">
            <v>0</v>
          </cell>
          <cell r="N290">
            <v>0</v>
          </cell>
          <cell r="O290">
            <v>0</v>
          </cell>
          <cell r="Q290">
            <v>0</v>
          </cell>
        </row>
        <row r="291">
          <cell r="C291" t="str">
            <v>7.96</v>
          </cell>
          <cell r="D291" t="str">
            <v>Lâmpada de vapor metálico 150W</v>
          </cell>
          <cell r="E291" t="str">
            <v>unid</v>
          </cell>
          <cell r="F291">
            <v>3</v>
          </cell>
          <cell r="G291">
            <v>88.474999999999994</v>
          </cell>
          <cell r="K291">
            <v>265.42499999999995</v>
          </cell>
          <cell r="M291">
            <v>0</v>
          </cell>
          <cell r="N291">
            <v>0</v>
          </cell>
          <cell r="O291">
            <v>0</v>
          </cell>
          <cell r="Q291">
            <v>0</v>
          </cell>
        </row>
        <row r="292">
          <cell r="C292" t="str">
            <v>7.97</v>
          </cell>
          <cell r="D292" t="str">
            <v>Reator vapor metálico 400W alto fator de potência uso interno</v>
          </cell>
          <cell r="E292" t="str">
            <v>unid</v>
          </cell>
          <cell r="F292">
            <v>6</v>
          </cell>
          <cell r="G292">
            <v>119.62499999999999</v>
          </cell>
          <cell r="K292">
            <v>717.74999999999989</v>
          </cell>
          <cell r="M292">
            <v>0</v>
          </cell>
          <cell r="N292">
            <v>0</v>
          </cell>
          <cell r="O292">
            <v>0</v>
          </cell>
          <cell r="Q292">
            <v>0</v>
          </cell>
        </row>
        <row r="293">
          <cell r="C293" t="str">
            <v>7.98</v>
          </cell>
          <cell r="D293" t="str">
            <v>Reator vapor metálico 70W alto fator de potência uso interno</v>
          </cell>
          <cell r="E293" t="str">
            <v>unid</v>
          </cell>
          <cell r="F293">
            <v>8</v>
          </cell>
          <cell r="G293">
            <v>70.612499999999997</v>
          </cell>
          <cell r="K293">
            <v>564.9</v>
          </cell>
          <cell r="M293">
            <v>0</v>
          </cell>
          <cell r="N293">
            <v>0</v>
          </cell>
          <cell r="O293">
            <v>0</v>
          </cell>
          <cell r="Q293">
            <v>0</v>
          </cell>
        </row>
        <row r="294">
          <cell r="C294" t="str">
            <v>7.99</v>
          </cell>
          <cell r="D294" t="str">
            <v>Reator vapor metálico 150W alto fator de potência uso interno</v>
          </cell>
          <cell r="E294" t="str">
            <v>unid</v>
          </cell>
          <cell r="F294">
            <v>3</v>
          </cell>
          <cell r="G294">
            <v>91.850000000000009</v>
          </cell>
          <cell r="K294">
            <v>275.55</v>
          </cell>
          <cell r="M294">
            <v>0</v>
          </cell>
          <cell r="N294">
            <v>0</v>
          </cell>
          <cell r="O294">
            <v>0</v>
          </cell>
          <cell r="Q294">
            <v>0</v>
          </cell>
        </row>
        <row r="295">
          <cell r="C295" t="str">
            <v>7.100</v>
          </cell>
          <cell r="D295" t="str">
            <v>Projetor totalmente em alumínio fundido pintado em preto, alojamento para equipamento auxiliar no corpo da luminária, refletor em alumínio importado lavrado tipo estuque, difusor vidro transparente temperado para vapor metálico 150W</v>
          </cell>
          <cell r="E295" t="str">
            <v>unid</v>
          </cell>
          <cell r="F295">
            <v>3</v>
          </cell>
          <cell r="G295">
            <v>51.925000000000011</v>
          </cell>
          <cell r="K295">
            <v>155.77500000000003</v>
          </cell>
          <cell r="M295">
            <v>0</v>
          </cell>
          <cell r="N295">
            <v>0</v>
          </cell>
          <cell r="O295">
            <v>0</v>
          </cell>
          <cell r="Q295">
            <v>0</v>
          </cell>
        </row>
        <row r="296">
          <cell r="C296" t="str">
            <v>7.101</v>
          </cell>
          <cell r="D296" t="str">
            <v>Embutido para piso em alumínio injetado, tubo PVC preto, isolamento para equipamento auxiliar, difusor em vidro plano transparente temperado, preto para vapor metálico</v>
          </cell>
          <cell r="E296" t="str">
            <v>unid</v>
          </cell>
          <cell r="F296">
            <v>8</v>
          </cell>
          <cell r="G296">
            <v>106.66249999999999</v>
          </cell>
          <cell r="K296">
            <v>853.3</v>
          </cell>
          <cell r="M296">
            <v>0</v>
          </cell>
          <cell r="N296">
            <v>0</v>
          </cell>
          <cell r="O296">
            <v>0</v>
          </cell>
          <cell r="Q296">
            <v>0</v>
          </cell>
        </row>
        <row r="297">
          <cell r="C297" t="str">
            <v>7.102</v>
          </cell>
          <cell r="D297" t="str">
            <v>Caixa alvenaria 40x40 com tampa concreto</v>
          </cell>
          <cell r="E297" t="str">
            <v>unid</v>
          </cell>
          <cell r="F297">
            <v>9</v>
          </cell>
          <cell r="G297">
            <v>47.525000000000006</v>
          </cell>
          <cell r="K297">
            <v>427.72500000000002</v>
          </cell>
          <cell r="M297">
            <v>1</v>
          </cell>
          <cell r="N297">
            <v>9</v>
          </cell>
          <cell r="O297">
            <v>1</v>
          </cell>
          <cell r="Q297">
            <v>0</v>
          </cell>
          <cell r="U297">
            <v>9</v>
          </cell>
        </row>
        <row r="298">
          <cell r="C298" t="str">
            <v>7.103</v>
          </cell>
          <cell r="D298" t="str">
            <v>Caixa BEP completa - termotécnica</v>
          </cell>
          <cell r="E298" t="str">
            <v>unid</v>
          </cell>
          <cell r="F298">
            <v>1</v>
          </cell>
          <cell r="G298">
            <v>120.1</v>
          </cell>
          <cell r="K298">
            <v>120.1</v>
          </cell>
          <cell r="M298">
            <v>0</v>
          </cell>
          <cell r="N298">
            <v>0</v>
          </cell>
          <cell r="O298">
            <v>0</v>
          </cell>
          <cell r="Q298">
            <v>0</v>
          </cell>
        </row>
        <row r="299">
          <cell r="C299" t="str">
            <v>7.104</v>
          </cell>
          <cell r="D299" t="str">
            <v>Buchas, parafusos</v>
          </cell>
          <cell r="E299" t="str">
            <v>cj</v>
          </cell>
          <cell r="F299">
            <v>1</v>
          </cell>
          <cell r="G299">
            <v>195.47499999999999</v>
          </cell>
          <cell r="K299">
            <v>195.47499999999999</v>
          </cell>
          <cell r="M299">
            <v>0</v>
          </cell>
          <cell r="N299">
            <v>1</v>
          </cell>
          <cell r="O299">
            <v>1</v>
          </cell>
          <cell r="Q299">
            <v>0</v>
          </cell>
          <cell r="R299">
            <v>1</v>
          </cell>
        </row>
        <row r="300">
          <cell r="C300" t="str">
            <v>7.105</v>
          </cell>
          <cell r="D300" t="str">
            <v>Terminais</v>
          </cell>
          <cell r="E300" t="str">
            <v>cj</v>
          </cell>
          <cell r="F300">
            <v>1</v>
          </cell>
          <cell r="G300">
            <v>207.70000000000005</v>
          </cell>
          <cell r="K300">
            <v>207.70000000000005</v>
          </cell>
          <cell r="M300">
            <v>0</v>
          </cell>
          <cell r="N300">
            <v>1</v>
          </cell>
          <cell r="O300">
            <v>1</v>
          </cell>
          <cell r="Q300">
            <v>0</v>
          </cell>
          <cell r="R300">
            <v>1</v>
          </cell>
        </row>
        <row r="301">
          <cell r="C301" t="str">
            <v>7.106</v>
          </cell>
          <cell r="D301" t="str">
            <v>Identificações</v>
          </cell>
          <cell r="E301" t="str">
            <v>cj</v>
          </cell>
          <cell r="F301">
            <v>1</v>
          </cell>
          <cell r="G301">
            <v>281.86249999999995</v>
          </cell>
          <cell r="K301">
            <v>281.86249999999995</v>
          </cell>
          <cell r="M301">
            <v>0</v>
          </cell>
          <cell r="N301">
            <v>1</v>
          </cell>
          <cell r="O301">
            <v>1</v>
          </cell>
          <cell r="Q301">
            <v>0</v>
          </cell>
          <cell r="R301">
            <v>1</v>
          </cell>
        </row>
        <row r="302">
          <cell r="C302" t="str">
            <v>7.107</v>
          </cell>
          <cell r="D302" t="str">
            <v>Diversos materiais</v>
          </cell>
          <cell r="E302" t="str">
            <v>v</v>
          </cell>
          <cell r="F302">
            <v>1</v>
          </cell>
          <cell r="G302">
            <v>244.36249999999998</v>
          </cell>
          <cell r="K302">
            <v>244.36249999999998</v>
          </cell>
          <cell r="M302">
            <v>0</v>
          </cell>
          <cell r="N302">
            <v>1</v>
          </cell>
          <cell r="O302">
            <v>1</v>
          </cell>
          <cell r="Q302">
            <v>0</v>
          </cell>
          <cell r="R302">
            <v>1</v>
          </cell>
        </row>
        <row r="303">
          <cell r="B303">
            <v>8</v>
          </cell>
          <cell r="D303" t="str">
            <v>Instalações Preventivas contra Incêndio</v>
          </cell>
          <cell r="K303">
            <v>0</v>
          </cell>
          <cell r="M303">
            <v>0</v>
          </cell>
          <cell r="N303">
            <v>0</v>
          </cell>
          <cell r="O303">
            <v>0</v>
          </cell>
          <cell r="Q303">
            <v>0</v>
          </cell>
        </row>
        <row r="304">
          <cell r="C304" t="str">
            <v>8.1</v>
          </cell>
          <cell r="D304" t="str">
            <v>Instalações Preventivas contra Incêndio</v>
          </cell>
          <cell r="K304">
            <v>0</v>
          </cell>
          <cell r="M304">
            <v>0</v>
          </cell>
          <cell r="N304">
            <v>0</v>
          </cell>
          <cell r="O304">
            <v>0</v>
          </cell>
          <cell r="Q304">
            <v>0</v>
          </cell>
        </row>
        <row r="305">
          <cell r="C305" t="str">
            <v>8.1.1</v>
          </cell>
          <cell r="D305" t="str">
            <v>Abrigo para hidrante, 90x80x17cm, com registro globo angular 45º 2.1/2", adaptador storz 2.1/2", mangueira de incêndio 20m, redução 2.1/2"x1.1/2" e esguiço em latão 1.1/2" - fornecimento e instalação</v>
          </cell>
          <cell r="E305" t="str">
            <v>unid</v>
          </cell>
          <cell r="F305">
            <v>4</v>
          </cell>
          <cell r="G305">
            <v>1091.375</v>
          </cell>
          <cell r="K305">
            <v>4365.5</v>
          </cell>
          <cell r="M305">
            <v>0</v>
          </cell>
          <cell r="N305">
            <v>4</v>
          </cell>
          <cell r="O305">
            <v>1</v>
          </cell>
          <cell r="Q305">
            <v>4</v>
          </cell>
        </row>
        <row r="306">
          <cell r="C306" t="str">
            <v>8.1.2</v>
          </cell>
          <cell r="D306" t="str">
            <v>Hidrante de recalque com caixa em alvenaria 21 furos 40x50 fundo c/ brita</v>
          </cell>
          <cell r="E306" t="str">
            <v>unid</v>
          </cell>
          <cell r="F306">
            <v>1</v>
          </cell>
          <cell r="G306">
            <v>730.66249999999991</v>
          </cell>
          <cell r="K306">
            <v>730.66249999999991</v>
          </cell>
          <cell r="M306">
            <v>0</v>
          </cell>
          <cell r="N306">
            <v>1</v>
          </cell>
          <cell r="O306">
            <v>1</v>
          </cell>
          <cell r="Q306">
            <v>1</v>
          </cell>
        </row>
        <row r="307">
          <cell r="C307" t="str">
            <v>8.1.3</v>
          </cell>
          <cell r="D307" t="str">
            <v>Adaptador RxS 63mm c/ tampa cego (hidrante de recalque)</v>
          </cell>
          <cell r="E307" t="str">
            <v>unid</v>
          </cell>
          <cell r="F307">
            <v>1</v>
          </cell>
          <cell r="G307">
            <v>86.5</v>
          </cell>
          <cell r="K307">
            <v>86.5</v>
          </cell>
          <cell r="M307">
            <v>0</v>
          </cell>
          <cell r="N307">
            <v>1</v>
          </cell>
          <cell r="O307">
            <v>1</v>
          </cell>
          <cell r="Q307">
            <v>1</v>
          </cell>
        </row>
        <row r="308">
          <cell r="C308" t="str">
            <v>8.1.4</v>
          </cell>
          <cell r="D308" t="str">
            <v>Curva 45º em cobre (hidrante de recalque)</v>
          </cell>
          <cell r="E308" t="str">
            <v>unid</v>
          </cell>
          <cell r="F308">
            <v>1</v>
          </cell>
          <cell r="G308">
            <v>30.9</v>
          </cell>
          <cell r="K308">
            <v>30.9</v>
          </cell>
          <cell r="M308">
            <v>0</v>
          </cell>
          <cell r="N308">
            <v>1</v>
          </cell>
          <cell r="O308">
            <v>1</v>
          </cell>
          <cell r="Q308">
            <v>1</v>
          </cell>
        </row>
        <row r="309">
          <cell r="C309" t="str">
            <v>8.1.5</v>
          </cell>
          <cell r="D309" t="str">
            <v>Tampa de ferro - 40x50 (hidrante de recalque)</v>
          </cell>
          <cell r="E309" t="str">
            <v>unid</v>
          </cell>
          <cell r="F309">
            <v>1</v>
          </cell>
          <cell r="G309">
            <v>115.33750000000001</v>
          </cell>
          <cell r="K309">
            <v>115.33750000000001</v>
          </cell>
          <cell r="M309">
            <v>0</v>
          </cell>
          <cell r="N309">
            <v>1</v>
          </cell>
          <cell r="O309">
            <v>1</v>
          </cell>
          <cell r="Q309">
            <v>1</v>
          </cell>
        </row>
        <row r="310">
          <cell r="C310" t="str">
            <v>8.1.6</v>
          </cell>
          <cell r="D310" t="str">
            <v>Registro de gaveta 2.1/2" bruto latão - fornecimento e instalação</v>
          </cell>
          <cell r="E310" t="str">
            <v>unid</v>
          </cell>
          <cell r="F310">
            <v>2</v>
          </cell>
          <cell r="G310">
            <v>308.1875</v>
          </cell>
          <cell r="K310">
            <v>616.375</v>
          </cell>
          <cell r="M310">
            <v>0</v>
          </cell>
          <cell r="N310">
            <v>2</v>
          </cell>
          <cell r="O310">
            <v>1</v>
          </cell>
          <cell r="Q310">
            <v>2</v>
          </cell>
        </row>
        <row r="311">
          <cell r="C311" t="str">
            <v>8.1.7</v>
          </cell>
          <cell r="D311" t="str">
            <v>Válvula de retenção horizontal 65mm (2.1/2") - fornecimento e instalação</v>
          </cell>
          <cell r="E311" t="str">
            <v>unid</v>
          </cell>
          <cell r="F311">
            <v>1</v>
          </cell>
          <cell r="G311">
            <v>176.21250000000001</v>
          </cell>
          <cell r="K311">
            <v>176.21250000000001</v>
          </cell>
          <cell r="M311">
            <v>0</v>
          </cell>
          <cell r="N311">
            <v>1</v>
          </cell>
          <cell r="O311">
            <v>1</v>
          </cell>
          <cell r="Q311">
            <v>1</v>
          </cell>
        </row>
        <row r="312">
          <cell r="C312" t="str">
            <v>8.1.8</v>
          </cell>
          <cell r="D312" t="str">
            <v>Caixa de inspeção em alvenaria de tijolos maciços 60x60x60cm, revestida internamente com barra lisa (cimento e areia, traço 1:4), e=2cm, com tampa pré-moldada de concreto e fundo de concreto 15MPA tipo C- escavação e confecção</v>
          </cell>
          <cell r="E312" t="str">
            <v>unid</v>
          </cell>
          <cell r="F312">
            <v>4</v>
          </cell>
          <cell r="G312">
            <v>139.625</v>
          </cell>
          <cell r="K312">
            <v>558.5</v>
          </cell>
          <cell r="M312">
            <v>0</v>
          </cell>
          <cell r="N312">
            <v>4</v>
          </cell>
          <cell r="O312">
            <v>1</v>
          </cell>
          <cell r="Q312">
            <v>4</v>
          </cell>
        </row>
        <row r="313">
          <cell r="C313" t="str">
            <v>8.1.9</v>
          </cell>
          <cell r="D313" t="str">
            <v>Joelho PVC soldável 45º água fria 75mm - fornecimento e instalação</v>
          </cell>
          <cell r="E313" t="str">
            <v>unid</v>
          </cell>
          <cell r="F313">
            <v>3</v>
          </cell>
          <cell r="G313">
            <v>48.187500000000007</v>
          </cell>
          <cell r="K313">
            <v>144.56250000000003</v>
          </cell>
          <cell r="M313">
            <v>0</v>
          </cell>
          <cell r="N313">
            <v>3</v>
          </cell>
          <cell r="O313">
            <v>1</v>
          </cell>
          <cell r="Q313">
            <v>3</v>
          </cell>
        </row>
        <row r="314">
          <cell r="C314" t="str">
            <v>8.1.10</v>
          </cell>
          <cell r="D314" t="str">
            <v>Te de PVC soldável água fria 75mm - fornecimento e instalação</v>
          </cell>
          <cell r="E314" t="str">
            <v>unid</v>
          </cell>
          <cell r="F314">
            <v>2</v>
          </cell>
          <cell r="G314">
            <v>54.25</v>
          </cell>
          <cell r="K314">
            <v>108.5</v>
          </cell>
          <cell r="M314">
            <v>0</v>
          </cell>
          <cell r="N314">
            <v>2</v>
          </cell>
          <cell r="O314">
            <v>1</v>
          </cell>
          <cell r="Q314">
            <v>2</v>
          </cell>
        </row>
        <row r="315">
          <cell r="C315" t="str">
            <v>8.1.11</v>
          </cell>
          <cell r="D315" t="str">
            <v>Curva de 90º PVC 2.1/2"</v>
          </cell>
          <cell r="E315" t="str">
            <v>unid</v>
          </cell>
          <cell r="F315">
            <v>5</v>
          </cell>
          <cell r="G315">
            <v>30.9</v>
          </cell>
          <cell r="K315">
            <v>154.5</v>
          </cell>
          <cell r="M315">
            <v>0</v>
          </cell>
          <cell r="N315">
            <v>5</v>
          </cell>
          <cell r="O315">
            <v>1</v>
          </cell>
          <cell r="Q315">
            <v>5</v>
          </cell>
        </row>
        <row r="316">
          <cell r="C316" t="str">
            <v>8.1.12</v>
          </cell>
          <cell r="D316" t="str">
            <v>Curva de 90º FG 2.1/2"</v>
          </cell>
          <cell r="E316" t="str">
            <v>unid</v>
          </cell>
          <cell r="F316">
            <v>4</v>
          </cell>
          <cell r="G316">
            <v>54.787499999999994</v>
          </cell>
          <cell r="K316">
            <v>219.14999999999998</v>
          </cell>
          <cell r="M316">
            <v>0</v>
          </cell>
          <cell r="N316">
            <v>4</v>
          </cell>
          <cell r="O316">
            <v>1</v>
          </cell>
          <cell r="Q316">
            <v>4</v>
          </cell>
        </row>
        <row r="317">
          <cell r="C317" t="str">
            <v>8.1.13</v>
          </cell>
          <cell r="D317" t="str">
            <v>Luva de aço galvanizado 2.1/2" - fornecimento e instalação</v>
          </cell>
          <cell r="E317" t="str">
            <v>unid</v>
          </cell>
          <cell r="F317">
            <v>10</v>
          </cell>
          <cell r="G317">
            <v>43.3</v>
          </cell>
          <cell r="K317">
            <v>433</v>
          </cell>
          <cell r="M317">
            <v>0</v>
          </cell>
          <cell r="N317">
            <v>10</v>
          </cell>
          <cell r="O317">
            <v>1</v>
          </cell>
          <cell r="Q317">
            <v>10</v>
          </cell>
        </row>
        <row r="318">
          <cell r="C318" t="str">
            <v>8.1.14</v>
          </cell>
          <cell r="D318" t="str">
            <v>Luva PVC 2.1/2"</v>
          </cell>
          <cell r="E318" t="str">
            <v>unid</v>
          </cell>
          <cell r="F318">
            <v>32</v>
          </cell>
          <cell r="G318">
            <v>25.637500000000003</v>
          </cell>
          <cell r="K318">
            <v>820.40000000000009</v>
          </cell>
          <cell r="M318">
            <v>0</v>
          </cell>
          <cell r="N318">
            <v>32</v>
          </cell>
          <cell r="O318">
            <v>1</v>
          </cell>
          <cell r="Q318">
            <v>32</v>
          </cell>
        </row>
        <row r="319">
          <cell r="C319" t="str">
            <v>8.1.15</v>
          </cell>
          <cell r="D319" t="str">
            <v>Pintura tubulação em vermelho</v>
          </cell>
          <cell r="E319" t="str">
            <v>m</v>
          </cell>
          <cell r="F319">
            <v>25</v>
          </cell>
          <cell r="G319">
            <v>7.3125000000000009</v>
          </cell>
          <cell r="K319">
            <v>182.81250000000003</v>
          </cell>
          <cell r="M319">
            <v>0</v>
          </cell>
          <cell r="N319">
            <v>25</v>
          </cell>
          <cell r="O319">
            <v>1</v>
          </cell>
          <cell r="Q319">
            <v>25</v>
          </cell>
        </row>
        <row r="320">
          <cell r="C320" t="str">
            <v>8.1.16</v>
          </cell>
          <cell r="D320" t="str">
            <v>Escavação manual de vala em argila ou pedra solta do tamanho médio de pedra de mão, até 1,50m, excluindo esgotamento/escoramento</v>
          </cell>
          <cell r="E320" t="str">
            <v>m3</v>
          </cell>
          <cell r="F320">
            <v>46</v>
          </cell>
          <cell r="G320">
            <v>50.575000000000003</v>
          </cell>
          <cell r="K320">
            <v>2326.4500000000003</v>
          </cell>
          <cell r="M320">
            <v>0</v>
          </cell>
          <cell r="N320">
            <v>46</v>
          </cell>
          <cell r="O320">
            <v>1</v>
          </cell>
          <cell r="Q320">
            <v>46</v>
          </cell>
        </row>
        <row r="321">
          <cell r="C321" t="str">
            <v>8.1.17</v>
          </cell>
          <cell r="D321" t="str">
            <v>Fita de advertência</v>
          </cell>
          <cell r="E321" t="str">
            <v>m</v>
          </cell>
          <cell r="F321">
            <v>184</v>
          </cell>
          <cell r="G321">
            <v>8.5374999999999996</v>
          </cell>
          <cell r="K321">
            <v>1570.8999999999999</v>
          </cell>
          <cell r="M321">
            <v>0</v>
          </cell>
          <cell r="N321">
            <v>184</v>
          </cell>
          <cell r="O321">
            <v>1</v>
          </cell>
          <cell r="Q321">
            <v>184</v>
          </cell>
        </row>
        <row r="322">
          <cell r="C322" t="str">
            <v>8.1.18</v>
          </cell>
          <cell r="D322" t="str">
            <v>Lastro de areia média</v>
          </cell>
          <cell r="E322" t="str">
            <v>m3</v>
          </cell>
          <cell r="F322">
            <v>18.399999999999999</v>
          </cell>
          <cell r="G322">
            <v>123.97418999999999</v>
          </cell>
          <cell r="K322">
            <v>2281.1250959999998</v>
          </cell>
          <cell r="M322">
            <v>0</v>
          </cell>
          <cell r="N322">
            <v>18.399999999999999</v>
          </cell>
          <cell r="O322">
            <v>1</v>
          </cell>
          <cell r="Q322">
            <v>18.399999999999999</v>
          </cell>
        </row>
        <row r="323">
          <cell r="C323" t="str">
            <v>8.1.19</v>
          </cell>
          <cell r="D323" t="str">
            <v>Escavação manual de valas em terra compacta, profundidade de 0m &lt;H &lt;=1,00m</v>
          </cell>
          <cell r="E323" t="str">
            <v>m3</v>
          </cell>
          <cell r="F323">
            <v>18.399999999999999</v>
          </cell>
          <cell r="G323">
            <v>26.861149999999999</v>
          </cell>
          <cell r="K323">
            <v>494.24515999999994</v>
          </cell>
          <cell r="M323">
            <v>0</v>
          </cell>
          <cell r="N323">
            <v>18.399999999999999</v>
          </cell>
          <cell r="O323">
            <v>1</v>
          </cell>
          <cell r="Q323">
            <v>18.399999999999999</v>
          </cell>
        </row>
        <row r="324">
          <cell r="C324" t="str">
            <v>8.1.20</v>
          </cell>
          <cell r="D324" t="str">
            <v>Tubo FG 2.1/2"</v>
          </cell>
          <cell r="E324" t="str">
            <v>m</v>
          </cell>
          <cell r="F324">
            <v>73.5</v>
          </cell>
          <cell r="G324">
            <v>49.875000000000007</v>
          </cell>
          <cell r="K324">
            <v>3665.8125000000005</v>
          </cell>
          <cell r="M324">
            <v>0</v>
          </cell>
          <cell r="N324">
            <v>73.5</v>
          </cell>
          <cell r="O324">
            <v>1</v>
          </cell>
          <cell r="Q324">
            <v>73.5</v>
          </cell>
        </row>
        <row r="325">
          <cell r="C325" t="str">
            <v>8.1.21</v>
          </cell>
          <cell r="D325" t="str">
            <v>Tubo PVC reforçado 2.1/2"</v>
          </cell>
          <cell r="E325" t="str">
            <v>m</v>
          </cell>
          <cell r="F325">
            <v>137.5</v>
          </cell>
          <cell r="G325">
            <v>22.449860000000001</v>
          </cell>
          <cell r="K325">
            <v>3086.8557500000002</v>
          </cell>
          <cell r="M325">
            <v>0</v>
          </cell>
          <cell r="N325">
            <v>137.5</v>
          </cell>
          <cell r="O325">
            <v>1</v>
          </cell>
          <cell r="Q325">
            <v>137.5</v>
          </cell>
        </row>
        <row r="326">
          <cell r="C326" t="str">
            <v>8.1.22</v>
          </cell>
          <cell r="D326" t="str">
            <v>Escada tipo marinheiro em aço CA-50 9,52mm, incluso pintura com fundo anti-oxidante</v>
          </cell>
          <cell r="E326" t="str">
            <v>m</v>
          </cell>
          <cell r="F326">
            <v>10.1</v>
          </cell>
          <cell r="G326">
            <v>47.47278</v>
          </cell>
          <cell r="K326">
            <v>479.475078</v>
          </cell>
          <cell r="M326">
            <v>0</v>
          </cell>
          <cell r="N326">
            <v>10.1</v>
          </cell>
          <cell r="O326">
            <v>1</v>
          </cell>
          <cell r="Q326">
            <v>0</v>
          </cell>
          <cell r="S326">
            <v>10.1</v>
          </cell>
        </row>
        <row r="327">
          <cell r="C327" t="str">
            <v>8.1.23</v>
          </cell>
          <cell r="D327" t="str">
            <v>Extintor de incêndio TP Gas Carbônico 4KG comp. - fornec. E instalação</v>
          </cell>
          <cell r="E327" t="str">
            <v>unid</v>
          </cell>
          <cell r="F327">
            <v>6</v>
          </cell>
          <cell r="G327">
            <v>379.46250000000009</v>
          </cell>
          <cell r="K327">
            <v>2276.7750000000005</v>
          </cell>
          <cell r="M327">
            <v>0</v>
          </cell>
          <cell r="N327">
            <v>6</v>
          </cell>
          <cell r="O327">
            <v>1</v>
          </cell>
          <cell r="Q327">
            <v>0</v>
          </cell>
          <cell r="S327">
            <v>6</v>
          </cell>
        </row>
        <row r="328">
          <cell r="C328" t="str">
            <v>8.1.24</v>
          </cell>
          <cell r="D328" t="str">
            <v>Extintor de incêndio TP Pó Químico 4KG comp. - fornec. E instalação</v>
          </cell>
          <cell r="E328" t="str">
            <v>unid</v>
          </cell>
          <cell r="F328">
            <v>7</v>
          </cell>
          <cell r="G328">
            <v>123.01250000000002</v>
          </cell>
          <cell r="K328">
            <v>861.08750000000009</v>
          </cell>
          <cell r="M328">
            <v>0</v>
          </cell>
          <cell r="N328">
            <v>7</v>
          </cell>
          <cell r="O328">
            <v>1</v>
          </cell>
          <cell r="Q328">
            <v>0</v>
          </cell>
          <cell r="S328">
            <v>7</v>
          </cell>
        </row>
        <row r="329">
          <cell r="C329" t="str">
            <v>8.1.25</v>
          </cell>
          <cell r="D329" t="str">
            <v>Reservatório de fibra 10.000 litros</v>
          </cell>
          <cell r="E329" t="str">
            <v>unid</v>
          </cell>
          <cell r="F329">
            <v>1</v>
          </cell>
          <cell r="G329">
            <v>2501.125</v>
          </cell>
          <cell r="K329">
            <v>2501.125</v>
          </cell>
          <cell r="M329">
            <v>0</v>
          </cell>
          <cell r="N329">
            <v>1</v>
          </cell>
          <cell r="O329">
            <v>1</v>
          </cell>
          <cell r="Q329">
            <v>1</v>
          </cell>
        </row>
        <row r="330">
          <cell r="C330" t="str">
            <v>8.2</v>
          </cell>
          <cell r="D330" t="str">
            <v>Instalações Elétricas Preventivas contra Incêndio</v>
          </cell>
          <cell r="K330">
            <v>0</v>
          </cell>
          <cell r="M330">
            <v>0</v>
          </cell>
          <cell r="N330">
            <v>0</v>
          </cell>
          <cell r="O330">
            <v>0</v>
          </cell>
          <cell r="Q330">
            <v>0</v>
          </cell>
        </row>
        <row r="331">
          <cell r="C331" t="str">
            <v>8.2.1</v>
          </cell>
          <cell r="D331" t="str">
            <v>Central de alarme de incêndio 20 setores c/ bateria</v>
          </cell>
          <cell r="E331" t="str">
            <v>unid</v>
          </cell>
          <cell r="F331">
            <v>1</v>
          </cell>
          <cell r="G331">
            <v>720.875</v>
          </cell>
          <cell r="K331">
            <v>720.875</v>
          </cell>
          <cell r="M331">
            <v>0</v>
          </cell>
          <cell r="N331">
            <v>1</v>
          </cell>
          <cell r="O331">
            <v>1</v>
          </cell>
          <cell r="Q331">
            <v>1</v>
          </cell>
        </row>
        <row r="332">
          <cell r="C332" t="str">
            <v>8.2.2</v>
          </cell>
          <cell r="D332" t="str">
            <v>Acionador/alertador</v>
          </cell>
          <cell r="E332" t="str">
            <v>unid</v>
          </cell>
          <cell r="F332">
            <v>9</v>
          </cell>
          <cell r="G332">
            <v>26.662499999999998</v>
          </cell>
          <cell r="K332">
            <v>239.96249999999998</v>
          </cell>
          <cell r="M332">
            <v>0</v>
          </cell>
          <cell r="N332">
            <v>9</v>
          </cell>
          <cell r="O332">
            <v>1</v>
          </cell>
          <cell r="Q332">
            <v>9</v>
          </cell>
        </row>
        <row r="333">
          <cell r="C333" t="str">
            <v>8.2.3</v>
          </cell>
          <cell r="D333" t="str">
            <v>Detector de fumaça</v>
          </cell>
          <cell r="E333" t="str">
            <v>unid</v>
          </cell>
          <cell r="F333">
            <v>10</v>
          </cell>
          <cell r="G333">
            <v>69.962500000000006</v>
          </cell>
          <cell r="K333">
            <v>699.625</v>
          </cell>
          <cell r="M333">
            <v>0</v>
          </cell>
          <cell r="N333">
            <v>10</v>
          </cell>
          <cell r="O333">
            <v>1</v>
          </cell>
          <cell r="Q333">
            <v>10</v>
          </cell>
        </row>
        <row r="334">
          <cell r="C334" t="str">
            <v>8.2.4</v>
          </cell>
          <cell r="D334" t="str">
            <v>Bloco autônomo 2x55W c/ bateria interna</v>
          </cell>
          <cell r="E334" t="str">
            <v>unid</v>
          </cell>
          <cell r="F334">
            <v>8</v>
          </cell>
          <cell r="G334">
            <v>355.77499999999998</v>
          </cell>
          <cell r="K334">
            <v>2846.2</v>
          </cell>
          <cell r="M334">
            <v>0</v>
          </cell>
          <cell r="N334">
            <v>8</v>
          </cell>
          <cell r="O334">
            <v>1</v>
          </cell>
          <cell r="Q334">
            <v>2</v>
          </cell>
          <cell r="S334">
            <v>6</v>
          </cell>
        </row>
        <row r="335">
          <cell r="C335" t="str">
            <v>8.2.5</v>
          </cell>
          <cell r="D335" t="str">
            <v>Bloco autônomo 2x8W c/ bateria interna</v>
          </cell>
          <cell r="E335" t="str">
            <v>unid</v>
          </cell>
          <cell r="F335">
            <v>11</v>
          </cell>
          <cell r="G335">
            <v>25.049999999999997</v>
          </cell>
          <cell r="K335">
            <v>275.54999999999995</v>
          </cell>
          <cell r="M335">
            <v>0</v>
          </cell>
          <cell r="N335">
            <v>11</v>
          </cell>
          <cell r="O335">
            <v>1</v>
          </cell>
          <cell r="Q335">
            <v>5</v>
          </cell>
          <cell r="S335">
            <v>6</v>
          </cell>
        </row>
        <row r="336">
          <cell r="C336" t="str">
            <v>8.2.6</v>
          </cell>
          <cell r="D336" t="str">
            <v>Bloco autônomo de saída</v>
          </cell>
          <cell r="E336" t="str">
            <v>unid</v>
          </cell>
          <cell r="F336">
            <v>16</v>
          </cell>
          <cell r="G336">
            <v>83.800000000000011</v>
          </cell>
          <cell r="K336">
            <v>1340.8000000000002</v>
          </cell>
          <cell r="M336">
            <v>0</v>
          </cell>
          <cell r="N336">
            <v>16</v>
          </cell>
          <cell r="O336">
            <v>1</v>
          </cell>
          <cell r="Q336">
            <v>4</v>
          </cell>
          <cell r="S336">
            <v>12</v>
          </cell>
        </row>
        <row r="337">
          <cell r="C337" t="str">
            <v>8.2.7</v>
          </cell>
          <cell r="D337" t="str">
            <v>Bloco autônomo de saída com seta</v>
          </cell>
          <cell r="E337" t="str">
            <v>unid</v>
          </cell>
          <cell r="F337">
            <v>6</v>
          </cell>
          <cell r="G337">
            <v>83.800000000000011</v>
          </cell>
          <cell r="K337">
            <v>502.80000000000007</v>
          </cell>
          <cell r="M337">
            <v>0</v>
          </cell>
          <cell r="N337">
            <v>6</v>
          </cell>
          <cell r="O337">
            <v>1</v>
          </cell>
          <cell r="Q337">
            <v>0</v>
          </cell>
          <cell r="S337">
            <v>6</v>
          </cell>
        </row>
        <row r="338">
          <cell r="C338" t="str">
            <v>8.2.8</v>
          </cell>
          <cell r="D338" t="str">
            <v>Eletroduto PVC rígido 1" com acessórios</v>
          </cell>
          <cell r="E338" t="str">
            <v>unid</v>
          </cell>
          <cell r="F338">
            <v>74</v>
          </cell>
          <cell r="G338">
            <v>7.6875</v>
          </cell>
          <cell r="K338">
            <v>568.875</v>
          </cell>
          <cell r="M338">
            <v>0</v>
          </cell>
          <cell r="N338">
            <v>74</v>
          </cell>
          <cell r="O338">
            <v>1</v>
          </cell>
          <cell r="Q338">
            <v>74</v>
          </cell>
        </row>
        <row r="339">
          <cell r="C339" t="str">
            <v>8.2.9</v>
          </cell>
          <cell r="D339" t="str">
            <v>Eletroduto de aço galvanizado eletrolitico tipo leve DN 25mm (1"), inclusive conexões - fornecimento e instalação</v>
          </cell>
          <cell r="E339" t="str">
            <v>m</v>
          </cell>
          <cell r="F339">
            <v>6</v>
          </cell>
          <cell r="G339">
            <v>22.362500000000001</v>
          </cell>
          <cell r="K339">
            <v>134.17500000000001</v>
          </cell>
          <cell r="M339">
            <v>0</v>
          </cell>
          <cell r="N339">
            <v>6</v>
          </cell>
          <cell r="O339">
            <v>1</v>
          </cell>
          <cell r="Q339">
            <v>6</v>
          </cell>
        </row>
        <row r="340">
          <cell r="C340" t="str">
            <v>8.2.10</v>
          </cell>
          <cell r="D340" t="str">
            <v>Caixa de passagem 4x4" em ferro galvanizado</v>
          </cell>
          <cell r="E340" t="str">
            <v>unid</v>
          </cell>
          <cell r="F340">
            <v>6</v>
          </cell>
          <cell r="G340">
            <v>5.2249999999999996</v>
          </cell>
          <cell r="K340">
            <v>31.349999999999998</v>
          </cell>
          <cell r="M340">
            <v>0</v>
          </cell>
          <cell r="N340">
            <v>6</v>
          </cell>
          <cell r="O340">
            <v>1</v>
          </cell>
          <cell r="Q340">
            <v>6</v>
          </cell>
        </row>
        <row r="341">
          <cell r="C341" t="str">
            <v>8.2.11</v>
          </cell>
          <cell r="D341" t="str">
            <v>Caixa metálica sextavada (hexagonal) 3x3"</v>
          </cell>
          <cell r="E341" t="str">
            <v>unid</v>
          </cell>
          <cell r="F341">
            <v>5</v>
          </cell>
          <cell r="G341">
            <v>5.2249999999999996</v>
          </cell>
          <cell r="K341">
            <v>26.125</v>
          </cell>
          <cell r="M341">
            <v>0</v>
          </cell>
          <cell r="N341">
            <v>5</v>
          </cell>
          <cell r="O341">
            <v>1</v>
          </cell>
          <cell r="Q341">
            <v>5</v>
          </cell>
        </row>
        <row r="342">
          <cell r="C342" t="str">
            <v>8.2.12</v>
          </cell>
          <cell r="D342" t="str">
            <v>Caixa inspeção aterramento com tampa reforçada conforme NBR 10160</v>
          </cell>
          <cell r="E342" t="str">
            <v>unid</v>
          </cell>
          <cell r="F342">
            <v>17</v>
          </cell>
          <cell r="G342">
            <v>85.525000000000006</v>
          </cell>
          <cell r="K342">
            <v>1453.9250000000002</v>
          </cell>
          <cell r="M342">
            <v>0</v>
          </cell>
          <cell r="N342">
            <v>17</v>
          </cell>
          <cell r="O342">
            <v>1</v>
          </cell>
          <cell r="Q342">
            <v>17</v>
          </cell>
        </row>
        <row r="343">
          <cell r="C343" t="str">
            <v>8.2.13</v>
          </cell>
          <cell r="D343" t="str">
            <v>Haste copperweld 5/8 x 3,00m com conector</v>
          </cell>
          <cell r="E343" t="str">
            <v>unid</v>
          </cell>
          <cell r="F343">
            <v>17</v>
          </cell>
          <cell r="G343">
            <v>48.462500000000006</v>
          </cell>
          <cell r="K343">
            <v>823.86250000000007</v>
          </cell>
          <cell r="M343">
            <v>0</v>
          </cell>
          <cell r="N343">
            <v>17</v>
          </cell>
          <cell r="O343">
            <v>1</v>
          </cell>
          <cell r="Q343">
            <v>17</v>
          </cell>
        </row>
        <row r="344">
          <cell r="C344" t="str">
            <v>8.2.14</v>
          </cell>
          <cell r="D344" t="str">
            <v>Cordoalha de cobre nú, inclusive isoladores - 50,00mm2 - forn. E instal.</v>
          </cell>
          <cell r="E344" t="str">
            <v>m</v>
          </cell>
          <cell r="F344">
            <v>540</v>
          </cell>
          <cell r="G344">
            <v>45.337499999999991</v>
          </cell>
          <cell r="K344">
            <v>24482.249999999996</v>
          </cell>
          <cell r="M344">
            <v>0</v>
          </cell>
          <cell r="N344">
            <v>540</v>
          </cell>
          <cell r="O344">
            <v>1</v>
          </cell>
          <cell r="Q344">
            <v>540</v>
          </cell>
        </row>
        <row r="345">
          <cell r="C345" t="str">
            <v>8.2.15</v>
          </cell>
          <cell r="D345" t="str">
            <v>Cordoalha de cobre nú, inclusive isoladores - 35,00mm2 - forn. E instal.</v>
          </cell>
          <cell r="E345" t="str">
            <v>m</v>
          </cell>
          <cell r="F345">
            <v>710</v>
          </cell>
          <cell r="G345">
            <v>37.512500000000003</v>
          </cell>
          <cell r="K345">
            <v>26633.875000000004</v>
          </cell>
          <cell r="M345">
            <v>0</v>
          </cell>
          <cell r="N345">
            <v>710</v>
          </cell>
          <cell r="O345">
            <v>1</v>
          </cell>
          <cell r="Q345">
            <v>710</v>
          </cell>
        </row>
        <row r="346">
          <cell r="C346" t="str">
            <v>8.2.16</v>
          </cell>
          <cell r="D346" t="str">
            <v>Placa bimetálica</v>
          </cell>
          <cell r="E346" t="str">
            <v>unid</v>
          </cell>
          <cell r="F346">
            <v>20</v>
          </cell>
          <cell r="G346">
            <v>51.3</v>
          </cell>
          <cell r="K346">
            <v>1026</v>
          </cell>
          <cell r="M346">
            <v>0</v>
          </cell>
          <cell r="N346">
            <v>20</v>
          </cell>
          <cell r="O346">
            <v>1</v>
          </cell>
          <cell r="Q346">
            <v>20</v>
          </cell>
        </row>
        <row r="347">
          <cell r="C347" t="str">
            <v>8.2.17</v>
          </cell>
          <cell r="D347" t="str">
            <v>Terminal aéreo em aço galvanizado com base fixação H=30cm</v>
          </cell>
          <cell r="E347" t="str">
            <v>unid</v>
          </cell>
          <cell r="F347">
            <v>55</v>
          </cell>
          <cell r="G347">
            <v>21.762499999999999</v>
          </cell>
          <cell r="K347">
            <v>1196.9375</v>
          </cell>
          <cell r="M347">
            <v>0</v>
          </cell>
          <cell r="N347">
            <v>55</v>
          </cell>
          <cell r="O347">
            <v>1</v>
          </cell>
          <cell r="Q347">
            <v>55</v>
          </cell>
        </row>
        <row r="348">
          <cell r="C348" t="str">
            <v>8.2.18</v>
          </cell>
          <cell r="D348" t="str">
            <v>Suporte isolador simples com calha para telha ondulada RW 5515</v>
          </cell>
          <cell r="E348" t="str">
            <v>unid</v>
          </cell>
          <cell r="F348">
            <v>90</v>
          </cell>
          <cell r="G348">
            <v>20.512499999999999</v>
          </cell>
          <cell r="K348">
            <v>1846.125</v>
          </cell>
          <cell r="M348">
            <v>0</v>
          </cell>
          <cell r="N348">
            <v>90</v>
          </cell>
          <cell r="O348">
            <v>1</v>
          </cell>
          <cell r="Q348">
            <v>90</v>
          </cell>
        </row>
        <row r="349">
          <cell r="C349" t="str">
            <v>8.2.19</v>
          </cell>
          <cell r="D349" t="str">
            <v>Solda exotérmica</v>
          </cell>
          <cell r="E349" t="str">
            <v>cj</v>
          </cell>
          <cell r="F349">
            <v>20</v>
          </cell>
          <cell r="G349">
            <v>34.200000000000003</v>
          </cell>
          <cell r="K349">
            <v>684</v>
          </cell>
          <cell r="M349">
            <v>0</v>
          </cell>
          <cell r="N349">
            <v>20</v>
          </cell>
          <cell r="O349">
            <v>1</v>
          </cell>
          <cell r="Q349">
            <v>20</v>
          </cell>
        </row>
        <row r="350">
          <cell r="C350" t="str">
            <v>8.2.20</v>
          </cell>
          <cell r="D350" t="str">
            <v>Tubo silicone</v>
          </cell>
          <cell r="E350" t="str">
            <v>unid</v>
          </cell>
          <cell r="F350">
            <v>10</v>
          </cell>
          <cell r="G350">
            <v>18.012499999999999</v>
          </cell>
          <cell r="K350">
            <v>180.125</v>
          </cell>
          <cell r="M350">
            <v>0</v>
          </cell>
          <cell r="N350">
            <v>10</v>
          </cell>
          <cell r="O350">
            <v>1</v>
          </cell>
          <cell r="Q350">
            <v>10</v>
          </cell>
        </row>
        <row r="351">
          <cell r="C351" t="str">
            <v>8.2.21</v>
          </cell>
          <cell r="D351" t="str">
            <v>Conector TEL 580</v>
          </cell>
          <cell r="E351" t="str">
            <v>unid</v>
          </cell>
          <cell r="F351">
            <v>10</v>
          </cell>
          <cell r="G351">
            <v>49.45</v>
          </cell>
          <cell r="K351">
            <v>494.5</v>
          </cell>
          <cell r="M351">
            <v>0</v>
          </cell>
          <cell r="N351">
            <v>10</v>
          </cell>
          <cell r="O351">
            <v>1</v>
          </cell>
          <cell r="Q351">
            <v>10</v>
          </cell>
        </row>
        <row r="352">
          <cell r="C352" t="str">
            <v>8.2.22</v>
          </cell>
          <cell r="D352" t="str">
            <v>Identificações</v>
          </cell>
          <cell r="E352" t="str">
            <v>cj</v>
          </cell>
          <cell r="F352">
            <v>1</v>
          </cell>
          <cell r="G352">
            <v>140.5</v>
          </cell>
          <cell r="K352">
            <v>140.5</v>
          </cell>
          <cell r="M352">
            <v>0</v>
          </cell>
          <cell r="N352">
            <v>1</v>
          </cell>
          <cell r="O352">
            <v>1</v>
          </cell>
          <cell r="Q352">
            <v>1</v>
          </cell>
        </row>
        <row r="353">
          <cell r="C353" t="str">
            <v>8.2.23</v>
          </cell>
          <cell r="D353" t="str">
            <v>Buchas, parafusos, abraçadeias</v>
          </cell>
          <cell r="E353" t="str">
            <v>cj</v>
          </cell>
          <cell r="F353">
            <v>1</v>
          </cell>
          <cell r="G353">
            <v>241.67500000000001</v>
          </cell>
          <cell r="K353">
            <v>241.67500000000001</v>
          </cell>
          <cell r="M353">
            <v>0</v>
          </cell>
          <cell r="N353">
            <v>1</v>
          </cell>
          <cell r="O353">
            <v>1</v>
          </cell>
          <cell r="Q353">
            <v>1</v>
          </cell>
        </row>
        <row r="354">
          <cell r="C354" t="str">
            <v>8.2.24</v>
          </cell>
          <cell r="D354" t="str">
            <v>Diversos</v>
          </cell>
          <cell r="E354" t="str">
            <v>v</v>
          </cell>
          <cell r="F354">
            <v>1</v>
          </cell>
          <cell r="G354">
            <v>1368.4625000000001</v>
          </cell>
          <cell r="K354">
            <v>1368.4625000000001</v>
          </cell>
          <cell r="M354">
            <v>0</v>
          </cell>
          <cell r="N354">
            <v>1</v>
          </cell>
          <cell r="O354">
            <v>1</v>
          </cell>
          <cell r="Q354">
            <v>1</v>
          </cell>
        </row>
        <row r="355">
          <cell r="C355" t="str">
            <v>8.2.25</v>
          </cell>
          <cell r="D355" t="str">
            <v>Tê FG 2.1/2"</v>
          </cell>
          <cell r="E355" t="str">
            <v>unid</v>
          </cell>
          <cell r="F355">
            <v>2</v>
          </cell>
          <cell r="G355">
            <v>0</v>
          </cell>
          <cell r="K355">
            <v>0</v>
          </cell>
          <cell r="M355">
            <v>0</v>
          </cell>
          <cell r="N355">
            <v>0</v>
          </cell>
          <cell r="O355">
            <v>0</v>
          </cell>
          <cell r="Q355">
            <v>0</v>
          </cell>
        </row>
        <row r="356">
          <cell r="C356" t="str">
            <v>8.2.26</v>
          </cell>
          <cell r="D356" t="str">
            <v>Adaptador curto com bolsa e rosca 75 mm x 2.1/2"</v>
          </cell>
          <cell r="E356" t="str">
            <v>m</v>
          </cell>
          <cell r="F356">
            <v>40</v>
          </cell>
          <cell r="G356">
            <v>0</v>
          </cell>
          <cell r="K356">
            <v>0</v>
          </cell>
          <cell r="M356">
            <v>0</v>
          </cell>
          <cell r="N356">
            <v>0</v>
          </cell>
          <cell r="O356">
            <v>0</v>
          </cell>
          <cell r="Q356">
            <v>0</v>
          </cell>
        </row>
        <row r="357">
          <cell r="B357">
            <v>9</v>
          </cell>
          <cell r="D357" t="str">
            <v>Paredes e Painéis</v>
          </cell>
          <cell r="K357">
            <v>0</v>
          </cell>
          <cell r="M357">
            <v>0</v>
          </cell>
          <cell r="N357">
            <v>0</v>
          </cell>
          <cell r="O357">
            <v>0</v>
          </cell>
          <cell r="Q357">
            <v>0</v>
          </cell>
        </row>
        <row r="358">
          <cell r="C358" t="str">
            <v>9.1</v>
          </cell>
          <cell r="D358" t="str">
            <v>Alvenaria de vedação</v>
          </cell>
          <cell r="K358">
            <v>0</v>
          </cell>
          <cell r="M358">
            <v>0</v>
          </cell>
          <cell r="N358">
            <v>0</v>
          </cell>
          <cell r="O358">
            <v>0</v>
          </cell>
          <cell r="Q358">
            <v>0</v>
          </cell>
        </row>
        <row r="359">
          <cell r="C359" t="str">
            <v>9.1.1</v>
          </cell>
          <cell r="D359" t="str">
            <v>Alvenaria de tijolo cerâmico furado 9x14x19cm, 1/2 vez (espessura 9cm), assentado em argamassa traço 1:4 (cimento e areia média não peneirada) preparo manual, junta de 1cm</v>
          </cell>
          <cell r="E359" t="str">
            <v>m2</v>
          </cell>
          <cell r="F359">
            <v>2100</v>
          </cell>
          <cell r="G359">
            <v>51.899999999999991</v>
          </cell>
          <cell r="K359">
            <v>108989.99999999999</v>
          </cell>
          <cell r="M359">
            <v>0</v>
          </cell>
          <cell r="N359">
            <v>2100</v>
          </cell>
          <cell r="O359">
            <v>1</v>
          </cell>
          <cell r="Q359">
            <v>2100</v>
          </cell>
        </row>
        <row r="360">
          <cell r="C360" t="str">
            <v>9.1.2</v>
          </cell>
          <cell r="D360" t="str">
            <v>Alvenaria de tijolo cerâmico maciço 5x10x20cm, 1/2 vez (espessura 10cm), assentado com argamassa traço 1:2:8 (cimento, areia e cal)</v>
          </cell>
          <cell r="E360" t="str">
            <v>m2</v>
          </cell>
          <cell r="F360">
            <v>30</v>
          </cell>
          <cell r="G360">
            <v>93.799999999999983</v>
          </cell>
          <cell r="K360">
            <v>2813.9999999999995</v>
          </cell>
          <cell r="M360">
            <v>0</v>
          </cell>
          <cell r="N360">
            <v>30</v>
          </cell>
          <cell r="O360">
            <v>1</v>
          </cell>
          <cell r="Q360">
            <v>30</v>
          </cell>
        </row>
        <row r="361">
          <cell r="C361" t="str">
            <v>9.1.3</v>
          </cell>
          <cell r="D361" t="str">
            <v>Verga 10x10 em concreto pré-moldado FCK=20 MPA (preparo com betorneira, aço CA-60, bitola fina, inclusive formas tábuas de 1ª</v>
          </cell>
          <cell r="E361" t="str">
            <v>m2</v>
          </cell>
          <cell r="F361">
            <v>71</v>
          </cell>
          <cell r="G361">
            <v>14.725</v>
          </cell>
          <cell r="K361">
            <v>1045.4749999999999</v>
          </cell>
          <cell r="M361">
            <v>0</v>
          </cell>
          <cell r="N361">
            <v>71</v>
          </cell>
          <cell r="O361">
            <v>1</v>
          </cell>
          <cell r="Q361">
            <v>71</v>
          </cell>
        </row>
        <row r="362">
          <cell r="C362" t="str">
            <v>9.1.4</v>
          </cell>
          <cell r="D362" t="str">
            <v>Alvenaria de tijolo cerâmico furado 10x20x20cm, 1/2 vez, assentado em argamassa traço 1:4 (cimento e areia) e=1cm</v>
          </cell>
          <cell r="E362" t="str">
            <v>m2</v>
          </cell>
          <cell r="F362">
            <v>88.06</v>
          </cell>
          <cell r="G362">
            <v>43.312343900000002</v>
          </cell>
          <cell r="K362">
            <v>3814.0850038340004</v>
          </cell>
          <cell r="M362">
            <v>0</v>
          </cell>
          <cell r="N362">
            <v>88.06</v>
          </cell>
          <cell r="O362">
            <v>1</v>
          </cell>
          <cell r="Q362">
            <v>88.06</v>
          </cell>
        </row>
        <row r="363">
          <cell r="C363" t="str">
            <v>9.2</v>
          </cell>
          <cell r="D363" t="str">
            <v>Divisórias</v>
          </cell>
          <cell r="K363">
            <v>0</v>
          </cell>
          <cell r="M363">
            <v>0</v>
          </cell>
          <cell r="N363">
            <v>0</v>
          </cell>
          <cell r="O363">
            <v>0</v>
          </cell>
          <cell r="Q363">
            <v>0</v>
          </cell>
        </row>
        <row r="364">
          <cell r="D364" t="str">
            <v>Paredes 01 a 04</v>
          </cell>
          <cell r="K364">
            <v>0</v>
          </cell>
          <cell r="M364">
            <v>0</v>
          </cell>
          <cell r="N364">
            <v>0</v>
          </cell>
          <cell r="O364">
            <v>0</v>
          </cell>
          <cell r="Q364">
            <v>0</v>
          </cell>
        </row>
        <row r="365">
          <cell r="C365" t="str">
            <v>9.2.1</v>
          </cell>
          <cell r="D365" t="str">
            <v xml:space="preserve">Trilho em alumínio MP 352 c/ estrutura para fixação da divisórias de granito </v>
          </cell>
          <cell r="E365" t="str">
            <v>m</v>
          </cell>
          <cell r="F365">
            <v>72.400000000000006</v>
          </cell>
          <cell r="G365">
            <v>13.674799</v>
          </cell>
          <cell r="K365">
            <v>990.05544760000009</v>
          </cell>
          <cell r="M365">
            <v>0</v>
          </cell>
          <cell r="N365">
            <v>72.400000000000006</v>
          </cell>
          <cell r="O365">
            <v>1</v>
          </cell>
          <cell r="Q365">
            <v>65</v>
          </cell>
          <cell r="R365">
            <v>7.4</v>
          </cell>
        </row>
        <row r="366">
          <cell r="C366" t="str">
            <v>9.2.2</v>
          </cell>
          <cell r="D366" t="str">
            <v>Divisórias em granito amarelo gialo</v>
          </cell>
          <cell r="E366" t="str">
            <v>m2</v>
          </cell>
          <cell r="F366">
            <v>77</v>
          </cell>
          <cell r="G366">
            <v>471.8</v>
          </cell>
          <cell r="K366">
            <v>36328.6</v>
          </cell>
          <cell r="M366">
            <v>0</v>
          </cell>
          <cell r="N366">
            <v>77</v>
          </cell>
          <cell r="O366">
            <v>1</v>
          </cell>
          <cell r="Q366">
            <v>65</v>
          </cell>
          <cell r="R366">
            <v>12</v>
          </cell>
        </row>
        <row r="367">
          <cell r="B367">
            <v>10</v>
          </cell>
          <cell r="D367" t="str">
            <v>Esquadrias</v>
          </cell>
          <cell r="K367">
            <v>0</v>
          </cell>
          <cell r="M367">
            <v>0</v>
          </cell>
          <cell r="N367">
            <v>0</v>
          </cell>
          <cell r="O367">
            <v>0</v>
          </cell>
          <cell r="Q367">
            <v>0</v>
          </cell>
        </row>
        <row r="368">
          <cell r="C368" t="str">
            <v>10.1</v>
          </cell>
          <cell r="D368" t="str">
            <v>Portas</v>
          </cell>
          <cell r="K368">
            <v>0</v>
          </cell>
          <cell r="M368">
            <v>0</v>
          </cell>
          <cell r="N368">
            <v>0</v>
          </cell>
          <cell r="O368">
            <v>0</v>
          </cell>
          <cell r="Q368">
            <v>0</v>
          </cell>
        </row>
        <row r="369">
          <cell r="C369" t="str">
            <v>10.1.1</v>
          </cell>
          <cell r="D369" t="str">
            <v>Portas de madeira laminada completa (ferragens, metais e instalação)</v>
          </cell>
          <cell r="K369">
            <v>0</v>
          </cell>
          <cell r="M369">
            <v>0</v>
          </cell>
          <cell r="N369">
            <v>0</v>
          </cell>
          <cell r="O369">
            <v>0</v>
          </cell>
          <cell r="Q369">
            <v>0</v>
          </cell>
        </row>
        <row r="370">
          <cell r="C370" t="str">
            <v>10.1.1.1</v>
          </cell>
          <cell r="D370" t="str">
            <v>Porta em madeira compensada lisa para pintura 0,90x2,10 incluso aduela 2A, alizar 2A e dobradiça</v>
          </cell>
          <cell r="E370" t="str">
            <v>m2</v>
          </cell>
          <cell r="F370">
            <v>21.87</v>
          </cell>
          <cell r="G370">
            <v>322.63750000000005</v>
          </cell>
          <cell r="K370">
            <v>7056.0821250000017</v>
          </cell>
          <cell r="M370">
            <v>0</v>
          </cell>
          <cell r="N370">
            <v>21.87</v>
          </cell>
          <cell r="O370">
            <v>1</v>
          </cell>
          <cell r="Q370">
            <v>21.87</v>
          </cell>
        </row>
        <row r="371">
          <cell r="C371" t="str">
            <v>10.1.1.2</v>
          </cell>
          <cell r="D371" t="str">
            <v>Porta em madeira compensada lisa para pintura 80x210x3,5cm incluso aduela 2A, alizar 2A e dobradiça</v>
          </cell>
          <cell r="E371" t="str">
            <v>m2</v>
          </cell>
          <cell r="F371">
            <v>16.37</v>
          </cell>
          <cell r="G371">
            <v>304.19889999999998</v>
          </cell>
          <cell r="K371">
            <v>4979.7359930000002</v>
          </cell>
          <cell r="M371">
            <v>0</v>
          </cell>
          <cell r="N371">
            <v>16.37</v>
          </cell>
          <cell r="O371">
            <v>1</v>
          </cell>
          <cell r="Q371">
            <v>16.37</v>
          </cell>
        </row>
        <row r="372">
          <cell r="C372" t="str">
            <v>10.1.2</v>
          </cell>
          <cell r="D372" t="str">
            <v>Portas de alumínio</v>
          </cell>
          <cell r="K372">
            <v>0</v>
          </cell>
          <cell r="M372">
            <v>0</v>
          </cell>
          <cell r="N372">
            <v>0</v>
          </cell>
          <cell r="O372">
            <v>0</v>
          </cell>
          <cell r="Q372">
            <v>0</v>
          </cell>
        </row>
        <row r="373">
          <cell r="C373" t="str">
            <v>10.1.2.1</v>
          </cell>
          <cell r="D373" t="str">
            <v>Porta de alumínio perfil série 25 com duas folhas para vidro</v>
          </cell>
          <cell r="E373" t="str">
            <v>m2</v>
          </cell>
          <cell r="F373">
            <v>5.28</v>
          </cell>
          <cell r="G373">
            <v>366.02199999999999</v>
          </cell>
          <cell r="K373">
            <v>1932.5961600000001</v>
          </cell>
          <cell r="M373">
            <v>0</v>
          </cell>
          <cell r="N373">
            <v>5.28</v>
          </cell>
          <cell r="O373">
            <v>1</v>
          </cell>
          <cell r="Q373">
            <v>0</v>
          </cell>
          <cell r="S373">
            <v>5.28</v>
          </cell>
        </row>
        <row r="374">
          <cell r="C374" t="str">
            <v>10.1.2.2</v>
          </cell>
          <cell r="D374" t="str">
            <v>Porta de vidro temperado 90x210cm, espessura 10mm, inclusive acessório</v>
          </cell>
          <cell r="E374" t="str">
            <v>m2</v>
          </cell>
          <cell r="F374">
            <v>31.72</v>
          </cell>
          <cell r="G374">
            <v>1668.4124999999999</v>
          </cell>
          <cell r="K374">
            <v>52922.044499999996</v>
          </cell>
          <cell r="M374">
            <v>0</v>
          </cell>
          <cell r="N374">
            <v>31.72</v>
          </cell>
          <cell r="O374">
            <v>1</v>
          </cell>
          <cell r="Q374">
            <v>0</v>
          </cell>
          <cell r="S374">
            <v>15</v>
          </cell>
          <cell r="T374">
            <v>16.72</v>
          </cell>
        </row>
        <row r="375">
          <cell r="C375" t="str">
            <v>10.1.2.3</v>
          </cell>
          <cell r="D375" t="str">
            <v>Porta de abrir em alumínio tipo veneziana, perfil serie 25 com guarnições</v>
          </cell>
          <cell r="E375" t="str">
            <v>m2</v>
          </cell>
          <cell r="F375">
            <v>7</v>
          </cell>
          <cell r="G375">
            <v>481.01249999999993</v>
          </cell>
          <cell r="K375">
            <v>3367.0874999999996</v>
          </cell>
          <cell r="M375">
            <v>0</v>
          </cell>
          <cell r="N375">
            <v>7</v>
          </cell>
          <cell r="O375">
            <v>1</v>
          </cell>
          <cell r="Q375">
            <v>7</v>
          </cell>
        </row>
        <row r="376">
          <cell r="C376" t="str">
            <v>10.2</v>
          </cell>
          <cell r="D376" t="str">
            <v>Janelas</v>
          </cell>
          <cell r="K376">
            <v>0</v>
          </cell>
          <cell r="M376">
            <v>0</v>
          </cell>
          <cell r="N376">
            <v>0</v>
          </cell>
          <cell r="O376">
            <v>0</v>
          </cell>
          <cell r="Q376">
            <v>0</v>
          </cell>
        </row>
        <row r="377">
          <cell r="C377" t="str">
            <v>10.2.1</v>
          </cell>
          <cell r="D377" t="str">
            <v>Janelas de alumínio</v>
          </cell>
          <cell r="K377">
            <v>0</v>
          </cell>
          <cell r="M377">
            <v>0</v>
          </cell>
          <cell r="N377">
            <v>0</v>
          </cell>
          <cell r="O377">
            <v>0</v>
          </cell>
          <cell r="Q377">
            <v>0</v>
          </cell>
        </row>
        <row r="378">
          <cell r="C378" t="str">
            <v>10.2.1.1</v>
          </cell>
          <cell r="D378" t="str">
            <v>Janela de alumínio de correr, 2 folhas para vidro de correr, sem bandeira, linha 25</v>
          </cell>
          <cell r="E378" t="str">
            <v>m2</v>
          </cell>
          <cell r="F378">
            <v>36.08</v>
          </cell>
          <cell r="G378">
            <v>353.96190000000001</v>
          </cell>
          <cell r="K378">
            <v>12770.945352000001</v>
          </cell>
          <cell r="M378">
            <v>0</v>
          </cell>
          <cell r="N378">
            <v>36.08</v>
          </cell>
          <cell r="O378">
            <v>1</v>
          </cell>
          <cell r="Q378">
            <v>36.08</v>
          </cell>
        </row>
        <row r="379">
          <cell r="C379" t="str">
            <v>10.2.1.2</v>
          </cell>
          <cell r="D379" t="str">
            <v>Janela de alumínio tipo maxim-air, serie 25</v>
          </cell>
          <cell r="E379" t="str">
            <v>m2</v>
          </cell>
          <cell r="F379">
            <v>14</v>
          </cell>
          <cell r="G379">
            <v>367.30000000000007</v>
          </cell>
          <cell r="K379">
            <v>5142.2000000000007</v>
          </cell>
          <cell r="M379">
            <v>0</v>
          </cell>
          <cell r="N379">
            <v>14</v>
          </cell>
          <cell r="O379">
            <v>1</v>
          </cell>
          <cell r="Q379">
            <v>14</v>
          </cell>
        </row>
        <row r="380">
          <cell r="C380" t="str">
            <v>10.2.1.3</v>
          </cell>
          <cell r="D380" t="str">
            <v>Janela de alumínio tipo basculante, serie 25</v>
          </cell>
          <cell r="E380" t="str">
            <v>m2</v>
          </cell>
          <cell r="F380">
            <v>14.8</v>
          </cell>
          <cell r="G380">
            <v>346.19839999999999</v>
          </cell>
          <cell r="K380">
            <v>5123.73632</v>
          </cell>
          <cell r="M380">
            <v>0</v>
          </cell>
          <cell r="N380">
            <v>14.8</v>
          </cell>
          <cell r="O380">
            <v>1</v>
          </cell>
          <cell r="Q380">
            <v>14.8</v>
          </cell>
        </row>
        <row r="381">
          <cell r="C381" t="str">
            <v>10.2.1.4</v>
          </cell>
          <cell r="D381" t="str">
            <v>Pórticos para portas PG1;4;5;6;7 em ACM GRAFIT KYMAR 04mm com estrutura auxiliar em alumínio tubular e fugas de dilatação com silicone preto</v>
          </cell>
          <cell r="E381" t="str">
            <v>m2</v>
          </cell>
          <cell r="F381">
            <v>42</v>
          </cell>
          <cell r="G381">
            <v>366.53750000000002</v>
          </cell>
          <cell r="K381">
            <v>15394.575000000001</v>
          </cell>
          <cell r="M381">
            <v>0</v>
          </cell>
          <cell r="N381">
            <v>42</v>
          </cell>
          <cell r="O381">
            <v>1</v>
          </cell>
          <cell r="Q381">
            <v>0</v>
          </cell>
          <cell r="R381">
            <v>42</v>
          </cell>
        </row>
        <row r="382">
          <cell r="C382" t="str">
            <v>10.3</v>
          </cell>
          <cell r="D382" t="str">
            <v>Esquadrias de Ferro</v>
          </cell>
          <cell r="K382">
            <v>0</v>
          </cell>
          <cell r="M382">
            <v>0</v>
          </cell>
          <cell r="N382">
            <v>0</v>
          </cell>
          <cell r="O382">
            <v>0</v>
          </cell>
          <cell r="Q382">
            <v>0</v>
          </cell>
        </row>
        <row r="383">
          <cell r="C383" t="str">
            <v>10.3.1</v>
          </cell>
          <cell r="D383" t="str">
            <v>Portas acústicas de serviço (P1;P2 e P10) - Completa</v>
          </cell>
          <cell r="E383" t="str">
            <v>m2</v>
          </cell>
          <cell r="F383">
            <v>34.200000000000003</v>
          </cell>
          <cell r="G383">
            <v>488.72442000000001</v>
          </cell>
          <cell r="K383">
            <v>16714.375164000001</v>
          </cell>
          <cell r="M383">
            <v>0</v>
          </cell>
          <cell r="N383">
            <v>34.200000000000003</v>
          </cell>
          <cell r="O383">
            <v>1</v>
          </cell>
          <cell r="Q383">
            <v>34.200000000000003</v>
          </cell>
        </row>
        <row r="384">
          <cell r="C384" t="str">
            <v>10.3.2</v>
          </cell>
          <cell r="D384" t="str">
            <v>Portão de ferro em chapa plana 14"</v>
          </cell>
          <cell r="E384" t="str">
            <v>m2</v>
          </cell>
          <cell r="F384">
            <v>3.52</v>
          </cell>
          <cell r="G384">
            <v>161.14670000000001</v>
          </cell>
          <cell r="K384">
            <v>567.23638400000004</v>
          </cell>
          <cell r="M384">
            <v>0</v>
          </cell>
          <cell r="N384">
            <v>3.52</v>
          </cell>
          <cell r="O384">
            <v>1</v>
          </cell>
          <cell r="Q384">
            <v>3.52</v>
          </cell>
        </row>
        <row r="385">
          <cell r="C385" t="str">
            <v>10.4</v>
          </cell>
          <cell r="D385" t="str">
            <v>Vidros</v>
          </cell>
          <cell r="K385">
            <v>0</v>
          </cell>
          <cell r="M385">
            <v>0</v>
          </cell>
          <cell r="N385">
            <v>0</v>
          </cell>
          <cell r="O385">
            <v>0</v>
          </cell>
          <cell r="Q385">
            <v>0</v>
          </cell>
        </row>
        <row r="386">
          <cell r="C386" t="str">
            <v>10.4.1</v>
          </cell>
          <cell r="D386" t="str">
            <v>Fachada glazing - vidro laminado refletivo neutral 14 ON CLEAR 08mm</v>
          </cell>
          <cell r="E386" t="str">
            <v>m2</v>
          </cell>
          <cell r="F386">
            <v>132</v>
          </cell>
          <cell r="G386">
            <v>855.28750000000002</v>
          </cell>
          <cell r="K386">
            <v>112897.95</v>
          </cell>
          <cell r="M386">
            <v>0</v>
          </cell>
          <cell r="N386">
            <v>132</v>
          </cell>
          <cell r="O386">
            <v>1</v>
          </cell>
          <cell r="Q386">
            <v>80</v>
          </cell>
          <cell r="R386">
            <v>52</v>
          </cell>
        </row>
        <row r="387">
          <cell r="C387" t="str">
            <v>10.4.2</v>
          </cell>
          <cell r="D387" t="str">
            <v>Fachada glazing - vidro insulado neutral 14 ON CLEAR 26mm (N8+C8+IN10)</v>
          </cell>
          <cell r="E387" t="str">
            <v>m2</v>
          </cell>
          <cell r="F387">
            <v>336</v>
          </cell>
          <cell r="G387">
            <v>855.28750000000002</v>
          </cell>
          <cell r="K387">
            <v>287376.60000000003</v>
          </cell>
          <cell r="M387">
            <v>0</v>
          </cell>
          <cell r="N387">
            <v>336</v>
          </cell>
          <cell r="O387">
            <v>1</v>
          </cell>
          <cell r="Q387">
            <v>160</v>
          </cell>
          <cell r="R387">
            <v>176</v>
          </cell>
        </row>
        <row r="388">
          <cell r="B388">
            <v>11</v>
          </cell>
          <cell r="D388" t="str">
            <v>Forro</v>
          </cell>
          <cell r="K388">
            <v>0</v>
          </cell>
          <cell r="M388">
            <v>0</v>
          </cell>
          <cell r="N388">
            <v>0</v>
          </cell>
          <cell r="O388">
            <v>0</v>
          </cell>
          <cell r="Q388">
            <v>0</v>
          </cell>
        </row>
        <row r="389">
          <cell r="C389" t="str">
            <v>11.1</v>
          </cell>
          <cell r="D389" t="str">
            <v>Reboco argamassa traço 1:4,5 (cal e areia fina) espessura 0,5cm, preparo mecânico da argamassa</v>
          </cell>
          <cell r="E389" t="str">
            <v>m2</v>
          </cell>
          <cell r="F389">
            <v>234</v>
          </cell>
          <cell r="G389">
            <v>14.012499999999999</v>
          </cell>
          <cell r="K389">
            <v>3278.9249999999997</v>
          </cell>
          <cell r="M389">
            <v>0</v>
          </cell>
          <cell r="N389">
            <v>234</v>
          </cell>
          <cell r="O389">
            <v>1</v>
          </cell>
          <cell r="Q389">
            <v>234</v>
          </cell>
        </row>
        <row r="390">
          <cell r="B390">
            <v>12</v>
          </cell>
          <cell r="D390" t="str">
            <v>Revestimentos</v>
          </cell>
          <cell r="K390">
            <v>0</v>
          </cell>
          <cell r="M390">
            <v>0</v>
          </cell>
          <cell r="N390">
            <v>0</v>
          </cell>
          <cell r="O390">
            <v>0</v>
          </cell>
          <cell r="Q390">
            <v>0</v>
          </cell>
        </row>
        <row r="391">
          <cell r="C391" t="str">
            <v>12.1</v>
          </cell>
          <cell r="D391" t="str">
            <v>Revestimentos internos</v>
          </cell>
          <cell r="K391">
            <v>0</v>
          </cell>
          <cell r="M391">
            <v>0</v>
          </cell>
          <cell r="N391">
            <v>0</v>
          </cell>
          <cell r="O391">
            <v>0</v>
          </cell>
          <cell r="Q391">
            <v>0</v>
          </cell>
        </row>
        <row r="392">
          <cell r="C392" t="str">
            <v>12.1.1</v>
          </cell>
          <cell r="D392" t="str">
            <v>Chapisco traço 1:3 (cimento e areia grossa) espessura 0,5cm preparo mecânico da argamassa</v>
          </cell>
          <cell r="E392" t="str">
            <v>m2</v>
          </cell>
          <cell r="F392">
            <v>2100</v>
          </cell>
          <cell r="G392">
            <v>4.6125000000000007</v>
          </cell>
          <cell r="K392">
            <v>9686.2500000000018</v>
          </cell>
          <cell r="M392">
            <v>0</v>
          </cell>
          <cell r="N392">
            <v>2100</v>
          </cell>
          <cell r="O392">
            <v>1</v>
          </cell>
          <cell r="Q392">
            <v>2100</v>
          </cell>
        </row>
        <row r="393">
          <cell r="C393" t="str">
            <v>12.1.2</v>
          </cell>
          <cell r="D393" t="str">
            <v>Emboço traço 1:3 (cimento e areia média) espessura 1,5cm, preparo manual da argamassa</v>
          </cell>
          <cell r="E393" t="str">
            <v>m2</v>
          </cell>
          <cell r="F393">
            <v>2100</v>
          </cell>
          <cell r="G393">
            <v>19.3125</v>
          </cell>
          <cell r="K393">
            <v>40556.25</v>
          </cell>
          <cell r="M393">
            <v>0</v>
          </cell>
          <cell r="N393">
            <v>2100</v>
          </cell>
          <cell r="O393">
            <v>1</v>
          </cell>
          <cell r="Q393">
            <v>2100</v>
          </cell>
        </row>
        <row r="394">
          <cell r="C394" t="str">
            <v>12.1.3</v>
          </cell>
          <cell r="D394" t="str">
            <v>Reboco com argamassa pré-fabricada, espessura 0,5cm, preparo mecânico da argamassa</v>
          </cell>
          <cell r="E394" t="str">
            <v>m2</v>
          </cell>
          <cell r="F394">
            <v>1640</v>
          </cell>
          <cell r="G394">
            <v>15.45</v>
          </cell>
          <cell r="K394">
            <v>25338</v>
          </cell>
          <cell r="M394">
            <v>0</v>
          </cell>
          <cell r="N394">
            <v>1640</v>
          </cell>
          <cell r="O394">
            <v>1</v>
          </cell>
          <cell r="Q394">
            <v>1640</v>
          </cell>
        </row>
        <row r="395">
          <cell r="C395" t="str">
            <v>12.1.4</v>
          </cell>
          <cell r="D395" t="str">
            <v>Emassamento com massa acrílica duas demãos</v>
          </cell>
          <cell r="E395" t="str">
            <v>m2</v>
          </cell>
          <cell r="F395">
            <v>680</v>
          </cell>
          <cell r="G395">
            <v>13.787500000000001</v>
          </cell>
          <cell r="K395">
            <v>9375.5000000000018</v>
          </cell>
          <cell r="M395">
            <v>0</v>
          </cell>
          <cell r="N395">
            <v>680</v>
          </cell>
          <cell r="O395">
            <v>1</v>
          </cell>
          <cell r="Q395">
            <v>680</v>
          </cell>
        </row>
        <row r="396">
          <cell r="C396" t="str">
            <v>12.1.5</v>
          </cell>
          <cell r="D396" t="str">
            <v>Revestimento com cerâmica esmaltada 20x20cm, 1ª linha, padrão alto, assentada com argamassa de cimento colante e rejuntamento com cimento branco</v>
          </cell>
          <cell r="E396" t="str">
            <v>m2</v>
          </cell>
          <cell r="F396">
            <v>461</v>
          </cell>
          <cell r="G396">
            <v>25.45</v>
          </cell>
          <cell r="K396">
            <v>11732.449999999999</v>
          </cell>
          <cell r="M396">
            <v>0</v>
          </cell>
          <cell r="N396">
            <v>461</v>
          </cell>
          <cell r="O396">
            <v>1</v>
          </cell>
          <cell r="Q396">
            <v>461</v>
          </cell>
        </row>
        <row r="397">
          <cell r="C397" t="str">
            <v>12.2</v>
          </cell>
          <cell r="D397" t="str">
            <v>Revestimentos externos</v>
          </cell>
          <cell r="K397">
            <v>0</v>
          </cell>
          <cell r="M397">
            <v>0</v>
          </cell>
          <cell r="N397">
            <v>0</v>
          </cell>
          <cell r="O397">
            <v>0</v>
          </cell>
          <cell r="Q397">
            <v>0</v>
          </cell>
        </row>
        <row r="398">
          <cell r="C398" t="str">
            <v>12.2.1</v>
          </cell>
          <cell r="D398" t="str">
            <v>Chapisco traço 1:3 (cimento e areia grossa) espessura 0,5cm preparo mecânico da argamassa</v>
          </cell>
          <cell r="E398" t="str">
            <v>m2</v>
          </cell>
          <cell r="F398">
            <v>1251</v>
          </cell>
          <cell r="G398">
            <v>4.25</v>
          </cell>
          <cell r="K398">
            <v>5316.75</v>
          </cell>
          <cell r="M398">
            <v>0</v>
          </cell>
          <cell r="N398">
            <v>1251</v>
          </cell>
          <cell r="O398">
            <v>1</v>
          </cell>
          <cell r="Q398">
            <v>1251</v>
          </cell>
        </row>
        <row r="399">
          <cell r="C399" t="str">
            <v>12.2.2</v>
          </cell>
          <cell r="D399" t="str">
            <v>Emboço traço 1:3 (cimento e areia média) espessura 1,5cm, preparo manual da argamassa</v>
          </cell>
          <cell r="E399" t="str">
            <v>m2</v>
          </cell>
          <cell r="F399">
            <v>1251</v>
          </cell>
          <cell r="G399">
            <v>19.3125</v>
          </cell>
          <cell r="K399">
            <v>24159.9375</v>
          </cell>
          <cell r="M399">
            <v>0</v>
          </cell>
          <cell r="N399">
            <v>1251</v>
          </cell>
          <cell r="O399">
            <v>1</v>
          </cell>
          <cell r="Q399">
            <v>1251</v>
          </cell>
        </row>
        <row r="400">
          <cell r="C400" t="str">
            <v>12.2.3</v>
          </cell>
          <cell r="D400" t="str">
            <v>Reboco com argamassa pré-fabricada, espessura 0,5cm, preparo mecânico da argamassa</v>
          </cell>
          <cell r="E400" t="str">
            <v>m2</v>
          </cell>
          <cell r="F400">
            <v>551</v>
          </cell>
          <cell r="G400">
            <v>15.375</v>
          </cell>
          <cell r="K400">
            <v>8471.625</v>
          </cell>
          <cell r="M400">
            <v>0</v>
          </cell>
          <cell r="N400">
            <v>551</v>
          </cell>
          <cell r="O400">
            <v>1</v>
          </cell>
          <cell r="Q400">
            <v>551</v>
          </cell>
        </row>
        <row r="401">
          <cell r="B401">
            <v>13</v>
          </cell>
          <cell r="D401" t="str">
            <v>Impermeabilização</v>
          </cell>
          <cell r="K401">
            <v>0</v>
          </cell>
          <cell r="M401">
            <v>0</v>
          </cell>
          <cell r="N401">
            <v>0</v>
          </cell>
          <cell r="O401">
            <v>0</v>
          </cell>
          <cell r="Q401">
            <v>0</v>
          </cell>
        </row>
        <row r="402">
          <cell r="C402" t="str">
            <v>13.1</v>
          </cell>
          <cell r="D402" t="str">
            <v>Impermeabilização de estruturas enterradas com tinta asfáltica duas demãos</v>
          </cell>
          <cell r="E402" t="str">
            <v>m2</v>
          </cell>
          <cell r="F402">
            <v>196</v>
          </cell>
          <cell r="G402">
            <v>7.9124999999999996</v>
          </cell>
          <cell r="K402">
            <v>1550.85</v>
          </cell>
          <cell r="M402">
            <v>0</v>
          </cell>
          <cell r="N402">
            <v>196</v>
          </cell>
          <cell r="O402">
            <v>1</v>
          </cell>
          <cell r="Q402">
            <v>196</v>
          </cell>
        </row>
        <row r="403">
          <cell r="C403" t="str">
            <v>13.2</v>
          </cell>
          <cell r="D403" t="str">
            <v>Impermeabilização de superfície com manta asfáltica protegida com filme de alumínio gofrado (espessura 0,8mm), inclusa apliacação de emulsão asfáltica, e=3mm</v>
          </cell>
          <cell r="E403" t="str">
            <v>m2</v>
          </cell>
          <cell r="F403">
            <v>72</v>
          </cell>
          <cell r="G403">
            <v>64.425000000000011</v>
          </cell>
          <cell r="K403">
            <v>4638.6000000000004</v>
          </cell>
          <cell r="M403">
            <v>0</v>
          </cell>
          <cell r="N403">
            <v>72</v>
          </cell>
          <cell r="O403">
            <v>1</v>
          </cell>
          <cell r="Q403">
            <v>72</v>
          </cell>
        </row>
        <row r="404">
          <cell r="B404">
            <v>14</v>
          </cell>
          <cell r="D404" t="str">
            <v>Pavimentação, soleiras, rodapés</v>
          </cell>
          <cell r="K404">
            <v>0</v>
          </cell>
          <cell r="M404">
            <v>0</v>
          </cell>
          <cell r="N404">
            <v>0</v>
          </cell>
          <cell r="O404">
            <v>0</v>
          </cell>
          <cell r="Q404">
            <v>0</v>
          </cell>
        </row>
        <row r="405">
          <cell r="C405" t="str">
            <v>14.1</v>
          </cell>
          <cell r="D405" t="str">
            <v>Pisos internos</v>
          </cell>
          <cell r="K405">
            <v>0</v>
          </cell>
          <cell r="M405">
            <v>0</v>
          </cell>
          <cell r="N405">
            <v>0</v>
          </cell>
          <cell r="O405">
            <v>0</v>
          </cell>
          <cell r="Q405">
            <v>0</v>
          </cell>
        </row>
        <row r="406">
          <cell r="C406" t="str">
            <v>14.1.1</v>
          </cell>
          <cell r="D406" t="str">
            <v>Contrapiso em argamassa traço 1:4 (cimento e areia), espessura 5cm, preparo manual</v>
          </cell>
          <cell r="E406" t="str">
            <v>m2</v>
          </cell>
          <cell r="F406">
            <v>144.12</v>
          </cell>
          <cell r="G406">
            <v>32.012500000000003</v>
          </cell>
          <cell r="K406">
            <v>4613.6415000000006</v>
          </cell>
          <cell r="M406">
            <v>0</v>
          </cell>
          <cell r="N406">
            <v>144.12</v>
          </cell>
          <cell r="O406">
            <v>1</v>
          </cell>
          <cell r="Q406">
            <v>144.12</v>
          </cell>
        </row>
        <row r="407">
          <cell r="C407" t="str">
            <v>14.1.2</v>
          </cell>
          <cell r="D407" t="str">
            <v>Piso cerâmico PI 4 assentado sobre argamassa 1:4 (cimento e areia) rejuntado com cimento comum</v>
          </cell>
          <cell r="E407" t="str">
            <v>m2</v>
          </cell>
          <cell r="F407">
            <v>261</v>
          </cell>
          <cell r="G407">
            <v>40.1875</v>
          </cell>
          <cell r="K407">
            <v>10488.9375</v>
          </cell>
          <cell r="M407">
            <v>0</v>
          </cell>
          <cell r="N407">
            <v>261</v>
          </cell>
          <cell r="O407">
            <v>1</v>
          </cell>
          <cell r="Q407">
            <v>261</v>
          </cell>
        </row>
        <row r="408">
          <cell r="C408" t="str">
            <v>14.1.3</v>
          </cell>
          <cell r="D408" t="str">
            <v>Piso do mezanino. Em estrutura metálica e chapas painel wall 40mm</v>
          </cell>
          <cell r="E408" t="str">
            <v>m2</v>
          </cell>
          <cell r="F408">
            <v>40</v>
          </cell>
          <cell r="G408">
            <v>116.92500000000001</v>
          </cell>
          <cell r="K408">
            <v>4677</v>
          </cell>
          <cell r="M408">
            <v>0.5</v>
          </cell>
          <cell r="N408">
            <v>40</v>
          </cell>
          <cell r="O408">
            <v>1</v>
          </cell>
          <cell r="Q408">
            <v>0</v>
          </cell>
          <cell r="S408">
            <v>20</v>
          </cell>
          <cell r="U408">
            <v>20</v>
          </cell>
        </row>
        <row r="409">
          <cell r="C409" t="str">
            <v>14.2</v>
          </cell>
          <cell r="D409" t="str">
            <v>Soleiras e peitoris</v>
          </cell>
          <cell r="K409">
            <v>0</v>
          </cell>
          <cell r="M409">
            <v>0</v>
          </cell>
          <cell r="N409">
            <v>0</v>
          </cell>
          <cell r="O409">
            <v>0</v>
          </cell>
          <cell r="Q409">
            <v>0</v>
          </cell>
        </row>
        <row r="410">
          <cell r="C410" t="str">
            <v>14.2.1</v>
          </cell>
          <cell r="D410" t="str">
            <v>Soleiras de granito amarelo gialo polidas 40x3cm espessura</v>
          </cell>
          <cell r="E410" t="str">
            <v>m</v>
          </cell>
          <cell r="F410">
            <v>62</v>
          </cell>
          <cell r="G410">
            <v>98.950000000000017</v>
          </cell>
          <cell r="K410">
            <v>6134.9000000000015</v>
          </cell>
          <cell r="M410">
            <v>0</v>
          </cell>
          <cell r="N410">
            <v>62</v>
          </cell>
          <cell r="O410">
            <v>1</v>
          </cell>
          <cell r="Q410">
            <v>62</v>
          </cell>
        </row>
        <row r="411">
          <cell r="C411" t="str">
            <v>14.2.2</v>
          </cell>
          <cell r="D411" t="str">
            <v>Soleiras de granito amarelo gialo polidas 17x2cm espessura</v>
          </cell>
          <cell r="E411" t="str">
            <v>m</v>
          </cell>
          <cell r="F411">
            <v>30</v>
          </cell>
          <cell r="G411">
            <v>79.412499999999994</v>
          </cell>
          <cell r="K411">
            <v>2382.375</v>
          </cell>
          <cell r="M411">
            <v>0</v>
          </cell>
          <cell r="N411">
            <v>30</v>
          </cell>
          <cell r="O411">
            <v>1</v>
          </cell>
          <cell r="Q411">
            <v>30</v>
          </cell>
        </row>
        <row r="412">
          <cell r="C412" t="str">
            <v>14.2.3</v>
          </cell>
          <cell r="D412" t="str">
            <v>Peitoris de granito amarelo gialo 2cm com pingadeira 3cm</v>
          </cell>
          <cell r="E412" t="str">
            <v>m2</v>
          </cell>
          <cell r="F412">
            <v>55</v>
          </cell>
          <cell r="G412">
            <v>89.1875</v>
          </cell>
          <cell r="K412">
            <v>4905.3125</v>
          </cell>
          <cell r="M412">
            <v>0</v>
          </cell>
          <cell r="N412">
            <v>55</v>
          </cell>
          <cell r="O412">
            <v>1</v>
          </cell>
          <cell r="Q412">
            <v>55</v>
          </cell>
        </row>
        <row r="413">
          <cell r="B413">
            <v>15</v>
          </cell>
          <cell r="D413" t="str">
            <v>Pintura</v>
          </cell>
          <cell r="K413">
            <v>0</v>
          </cell>
          <cell r="M413">
            <v>0</v>
          </cell>
          <cell r="N413">
            <v>0</v>
          </cell>
          <cell r="O413">
            <v>0</v>
          </cell>
          <cell r="Q413">
            <v>0</v>
          </cell>
        </row>
        <row r="414">
          <cell r="C414" t="str">
            <v>15.1</v>
          </cell>
          <cell r="D414" t="str">
            <v>Fundo selador acrílico ambientes internos e externos uma demãos</v>
          </cell>
          <cell r="E414" t="str">
            <v>m2</v>
          </cell>
          <cell r="F414">
            <v>2715</v>
          </cell>
          <cell r="G414">
            <v>3.2</v>
          </cell>
          <cell r="K414">
            <v>8688</v>
          </cell>
          <cell r="M414">
            <v>0</v>
          </cell>
          <cell r="N414">
            <v>2715</v>
          </cell>
          <cell r="O414">
            <v>1</v>
          </cell>
          <cell r="Q414">
            <v>2715</v>
          </cell>
        </row>
        <row r="415">
          <cell r="C415" t="str">
            <v>15.2</v>
          </cell>
          <cell r="D415" t="str">
            <v>Pintura látex acrílica ambientes internos e externos três demãos</v>
          </cell>
          <cell r="E415" t="str">
            <v>m2</v>
          </cell>
          <cell r="F415">
            <v>2715</v>
          </cell>
          <cell r="G415">
            <v>13.562500000000002</v>
          </cell>
          <cell r="K415">
            <v>36822.187500000007</v>
          </cell>
          <cell r="M415">
            <v>0</v>
          </cell>
          <cell r="N415">
            <v>2715</v>
          </cell>
          <cell r="O415">
            <v>1</v>
          </cell>
          <cell r="Q415">
            <v>2715</v>
          </cell>
        </row>
        <row r="416">
          <cell r="C416" t="str">
            <v>15.3</v>
          </cell>
          <cell r="D416" t="str">
            <v>Selador para concreto aparente</v>
          </cell>
          <cell r="E416" t="str">
            <v>m2</v>
          </cell>
          <cell r="F416">
            <v>1158.6400000000001</v>
          </cell>
          <cell r="G416">
            <v>3.5999889999999999</v>
          </cell>
          <cell r="K416">
            <v>4171.0912549599998</v>
          </cell>
          <cell r="M416">
            <v>0</v>
          </cell>
          <cell r="N416">
            <v>1158.6400000000001</v>
          </cell>
          <cell r="O416">
            <v>1</v>
          </cell>
          <cell r="Q416">
            <v>1158.6400000000001</v>
          </cell>
        </row>
        <row r="417">
          <cell r="B417">
            <v>16</v>
          </cell>
          <cell r="D417" t="str">
            <v>Serviços complementares</v>
          </cell>
          <cell r="K417">
            <v>0</v>
          </cell>
          <cell r="M417">
            <v>0</v>
          </cell>
          <cell r="N417">
            <v>0</v>
          </cell>
          <cell r="O417">
            <v>0</v>
          </cell>
          <cell r="Q417">
            <v>0</v>
          </cell>
        </row>
        <row r="418">
          <cell r="C418" t="str">
            <v>16.1</v>
          </cell>
          <cell r="D418" t="str">
            <v>Letreiros</v>
          </cell>
          <cell r="K418">
            <v>0</v>
          </cell>
          <cell r="M418">
            <v>0</v>
          </cell>
          <cell r="N418">
            <v>0</v>
          </cell>
          <cell r="O418">
            <v>0</v>
          </cell>
          <cell r="Q418">
            <v>0</v>
          </cell>
        </row>
        <row r="419">
          <cell r="C419" t="str">
            <v>16.1.1</v>
          </cell>
          <cell r="D419" t="str">
            <v>Placas de sinalização interna em alumínio polido</v>
          </cell>
          <cell r="E419" t="str">
            <v>unid</v>
          </cell>
          <cell r="F419">
            <v>22</v>
          </cell>
          <cell r="G419">
            <v>77.274999999999991</v>
          </cell>
          <cell r="K419">
            <v>1700.0499999999997</v>
          </cell>
          <cell r="M419">
            <v>0</v>
          </cell>
          <cell r="N419">
            <v>0</v>
          </cell>
          <cell r="O419">
            <v>0</v>
          </cell>
          <cell r="Q419">
            <v>0</v>
          </cell>
        </row>
        <row r="420">
          <cell r="C420" t="str">
            <v>16.2</v>
          </cell>
          <cell r="D420" t="str">
            <v>Guarda corpo e corrimão</v>
          </cell>
          <cell r="K420">
            <v>0</v>
          </cell>
          <cell r="M420">
            <v>0</v>
          </cell>
          <cell r="N420">
            <v>0</v>
          </cell>
          <cell r="O420">
            <v>0</v>
          </cell>
          <cell r="Q420">
            <v>0</v>
          </cell>
        </row>
        <row r="421">
          <cell r="C421" t="str">
            <v>16.2.1</v>
          </cell>
          <cell r="D421" t="str">
            <v>Guarda corpo e corrimão em aço inox polido h = 110 cm, com barras horizontais de 5 cm de diâmetro e barras verticais com 25 cm de diâmetro, sendo que as barras não podem ter espaçamento maior que 15 cm,  conforme detalhe 4 da prancha P-02 do projeto preve</v>
          </cell>
          <cell r="E421" t="str">
            <v>m</v>
          </cell>
          <cell r="F421">
            <v>32</v>
          </cell>
          <cell r="G421">
            <v>709.77499999999986</v>
          </cell>
          <cell r="K421">
            <v>22712.799999999996</v>
          </cell>
          <cell r="M421">
            <v>0</v>
          </cell>
          <cell r="N421">
            <v>32</v>
          </cell>
          <cell r="O421">
            <v>1</v>
          </cell>
          <cell r="Q421">
            <v>32</v>
          </cell>
        </row>
        <row r="422">
          <cell r="C422" t="str">
            <v>16.2.2</v>
          </cell>
          <cell r="D422" t="str">
            <v>Escada metálica tipo marinheiro</v>
          </cell>
          <cell r="E422" t="str">
            <v>m</v>
          </cell>
          <cell r="F422">
            <v>4.1500000000000004</v>
          </cell>
          <cell r="G422">
            <v>47.471899999999998</v>
          </cell>
          <cell r="K422">
            <v>197.008385</v>
          </cell>
          <cell r="M422">
            <v>0</v>
          </cell>
          <cell r="N422">
            <v>0</v>
          </cell>
          <cell r="O422">
            <v>0</v>
          </cell>
          <cell r="Q422">
            <v>0</v>
          </cell>
        </row>
        <row r="423">
          <cell r="C423" t="str">
            <v>16.2.3</v>
          </cell>
          <cell r="D423" t="str">
            <v>Escada metálica comum</v>
          </cell>
          <cell r="E423" t="str">
            <v>unid</v>
          </cell>
          <cell r="F423">
            <v>1</v>
          </cell>
          <cell r="G423">
            <v>1221.8499999999999</v>
          </cell>
          <cell r="K423">
            <v>1221.8499999999999</v>
          </cell>
          <cell r="M423">
            <v>0</v>
          </cell>
          <cell r="N423">
            <v>0</v>
          </cell>
          <cell r="O423">
            <v>0</v>
          </cell>
          <cell r="Q423">
            <v>0</v>
          </cell>
        </row>
        <row r="424">
          <cell r="C424" t="str">
            <v>16.3</v>
          </cell>
          <cell r="D424" t="str">
            <v>Limpeza final da obra</v>
          </cell>
          <cell r="E424" t="str">
            <v>m2</v>
          </cell>
          <cell r="F424">
            <v>1859.78</v>
          </cell>
          <cell r="G424">
            <v>1.6124892</v>
          </cell>
          <cell r="K424">
            <v>2998.8751643759997</v>
          </cell>
          <cell r="M424">
            <v>0</v>
          </cell>
          <cell r="N424">
            <v>0</v>
          </cell>
          <cell r="O424">
            <v>0</v>
          </cell>
          <cell r="Q424">
            <v>0</v>
          </cell>
        </row>
        <row r="425">
          <cell r="D425" t="str">
            <v>PAVIMENTAÇÃO DA RUA RAUL MANFREDINI</v>
          </cell>
          <cell r="K425">
            <v>0</v>
          </cell>
          <cell r="M425">
            <v>0</v>
          </cell>
          <cell r="N425">
            <v>0</v>
          </cell>
          <cell r="O425">
            <v>0</v>
          </cell>
          <cell r="Q425">
            <v>0</v>
          </cell>
        </row>
        <row r="426">
          <cell r="B426">
            <v>17</v>
          </cell>
          <cell r="D426" t="str">
            <v>PAVIMENTAÇÃO</v>
          </cell>
          <cell r="K426">
            <v>0</v>
          </cell>
          <cell r="M426">
            <v>0</v>
          </cell>
          <cell r="N426">
            <v>0</v>
          </cell>
          <cell r="O426">
            <v>0</v>
          </cell>
          <cell r="Q426">
            <v>0</v>
          </cell>
        </row>
        <row r="427">
          <cell r="C427" t="str">
            <v>17.1</v>
          </cell>
          <cell r="D427" t="str">
            <v>Placa De Obra Em Chapa De Aco Galvanizado</v>
          </cell>
          <cell r="E427" t="str">
            <v>m2</v>
          </cell>
          <cell r="F427">
            <v>2.5</v>
          </cell>
          <cell r="G427">
            <v>531.67500000000007</v>
          </cell>
          <cell r="K427">
            <v>1329.1875000000002</v>
          </cell>
          <cell r="M427">
            <v>0</v>
          </cell>
          <cell r="N427">
            <v>2.5</v>
          </cell>
          <cell r="O427">
            <v>1</v>
          </cell>
          <cell r="Q427">
            <v>2.5</v>
          </cell>
        </row>
        <row r="428">
          <cell r="C428" t="str">
            <v>17.2</v>
          </cell>
          <cell r="D428" t="str">
            <v>Escavacao, Carga E Transporte De Material De 1A Categoria, Caminho Deservico Revestimento Primario, Com Escavadeira Hidraulica E Caminhao Basculante 6 M3, Dmt 50 Ate 200 M</v>
          </cell>
          <cell r="E428" t="str">
            <v>m3</v>
          </cell>
          <cell r="F428">
            <v>51.85</v>
          </cell>
          <cell r="G428">
            <v>4.8872900000000001</v>
          </cell>
          <cell r="K428">
            <v>253.40598650000001</v>
          </cell>
          <cell r="M428">
            <v>0</v>
          </cell>
          <cell r="N428">
            <v>51.85</v>
          </cell>
          <cell r="O428">
            <v>1</v>
          </cell>
          <cell r="Q428">
            <v>51.85</v>
          </cell>
        </row>
        <row r="429">
          <cell r="C429" t="str">
            <v>17.3</v>
          </cell>
          <cell r="D429" t="str">
            <v xml:space="preserve">Extracao Carga E Descarga De Seixo Com Escavadeira </v>
          </cell>
          <cell r="E429" t="str">
            <v>m3</v>
          </cell>
          <cell r="F429">
            <v>82.1</v>
          </cell>
          <cell r="G429">
            <v>10.36239</v>
          </cell>
          <cell r="K429">
            <v>850.75221899999985</v>
          </cell>
          <cell r="M429">
            <v>0</v>
          </cell>
          <cell r="N429">
            <v>82.1</v>
          </cell>
          <cell r="O429">
            <v>1</v>
          </cell>
          <cell r="Q429">
            <v>82.1</v>
          </cell>
        </row>
        <row r="430">
          <cell r="C430" t="str">
            <v>17.4</v>
          </cell>
          <cell r="D430" t="str">
            <v>Transporte Comercial C/ Basc. 10M3 Rod. Não Pav. DMT-7,0 Km</v>
          </cell>
          <cell r="E430" t="str">
            <v>tkm</v>
          </cell>
          <cell r="F430">
            <v>51.85</v>
          </cell>
          <cell r="G430">
            <v>3.1871999999999998</v>
          </cell>
          <cell r="K430">
            <v>165.25631999999999</v>
          </cell>
          <cell r="M430">
            <v>0</v>
          </cell>
          <cell r="N430">
            <v>51.85</v>
          </cell>
          <cell r="O430">
            <v>1</v>
          </cell>
          <cell r="Q430">
            <v>51.85</v>
          </cell>
        </row>
        <row r="431">
          <cell r="C431" t="str">
            <v>17.5</v>
          </cell>
          <cell r="D431" t="str">
            <v>Compactacao De Aterro Em Rocha</v>
          </cell>
          <cell r="E431" t="str">
            <v>m3</v>
          </cell>
          <cell r="F431">
            <v>51.85</v>
          </cell>
          <cell r="G431">
            <v>1.4123000000000001</v>
          </cell>
          <cell r="K431">
            <v>73.227755000000002</v>
          </cell>
          <cell r="M431">
            <v>0</v>
          </cell>
          <cell r="N431">
            <v>51.85</v>
          </cell>
          <cell r="O431">
            <v>1</v>
          </cell>
          <cell r="Q431">
            <v>51.85</v>
          </cell>
        </row>
        <row r="432">
          <cell r="C432" t="str">
            <v>17.6</v>
          </cell>
          <cell r="D432" t="str">
            <v xml:space="preserve">Regularização E Compactação De Subleito Ate 20 Cm De Espessura </v>
          </cell>
          <cell r="E432" t="str">
            <v>m2</v>
          </cell>
          <cell r="F432">
            <v>1386.46</v>
          </cell>
          <cell r="G432">
            <v>1.5874900000000001</v>
          </cell>
          <cell r="K432">
            <v>2200.9913854000001</v>
          </cell>
          <cell r="M432">
            <v>0</v>
          </cell>
          <cell r="N432">
            <v>1386.46</v>
          </cell>
          <cell r="O432">
            <v>1</v>
          </cell>
          <cell r="Q432">
            <v>1386.46</v>
          </cell>
        </row>
        <row r="433">
          <cell r="C433" t="str">
            <v>17.7</v>
          </cell>
          <cell r="D433" t="str">
            <v>Pavimentacao Em Blocos De Concreto Sextavado, Espessura 8 Cm, Com Junta Rígida, Em  Argamassa No Traco 1:4 (Cimento E Areia), Assentados Sobre Colchao De Po De Pedra, Com Apoio De Caminhão Toco</v>
          </cell>
          <cell r="E433" t="str">
            <v>m2</v>
          </cell>
          <cell r="F433">
            <v>1386.46</v>
          </cell>
          <cell r="G433">
            <v>79.449991999999995</v>
          </cell>
          <cell r="K433">
            <v>110154.23590832</v>
          </cell>
          <cell r="M433">
            <v>0</v>
          </cell>
          <cell r="N433">
            <v>1386.46</v>
          </cell>
          <cell r="O433">
            <v>1</v>
          </cell>
          <cell r="Q433">
            <v>1386.46</v>
          </cell>
        </row>
        <row r="434">
          <cell r="C434" t="str">
            <v>17.8</v>
          </cell>
          <cell r="D434" t="str">
            <v>Reaterro Manual Com Apiloamento Mecanico</v>
          </cell>
          <cell r="E434" t="str">
            <v>m3</v>
          </cell>
          <cell r="F434">
            <v>96.91</v>
          </cell>
          <cell r="G434">
            <v>5.3998999999999997</v>
          </cell>
          <cell r="K434">
            <v>523.30430899999999</v>
          </cell>
          <cell r="M434">
            <v>0</v>
          </cell>
          <cell r="N434">
            <v>96.91</v>
          </cell>
          <cell r="O434">
            <v>1</v>
          </cell>
          <cell r="Q434">
            <v>96.91</v>
          </cell>
        </row>
        <row r="435">
          <cell r="B435">
            <v>18</v>
          </cell>
          <cell r="D435" t="str">
            <v>DRENAGEM</v>
          </cell>
          <cell r="K435">
            <v>0</v>
          </cell>
          <cell r="M435">
            <v>0</v>
          </cell>
          <cell r="N435">
            <v>0</v>
          </cell>
          <cell r="O435">
            <v>0</v>
          </cell>
          <cell r="Q435">
            <v>0</v>
          </cell>
        </row>
        <row r="436">
          <cell r="C436" t="str">
            <v>18.1</v>
          </cell>
          <cell r="D436" t="str">
            <v>Escavacao Mec Vala N Escor Mat 1A Cat C/Retroescav Ate 1,50M Excl Esgotamento</v>
          </cell>
          <cell r="E436" t="str">
            <v>m3</v>
          </cell>
          <cell r="F436">
            <v>39.6</v>
          </cell>
          <cell r="G436">
            <v>6.9493999999999998</v>
          </cell>
          <cell r="K436">
            <v>275.19623999999999</v>
          </cell>
          <cell r="M436">
            <v>0</v>
          </cell>
          <cell r="N436">
            <v>39.6</v>
          </cell>
          <cell r="O436">
            <v>1</v>
          </cell>
          <cell r="Q436">
            <v>39.6</v>
          </cell>
        </row>
        <row r="437">
          <cell r="C437" t="str">
            <v>18.2</v>
          </cell>
          <cell r="D437" t="str">
            <v>Transporte De Material - Bota-Fora, D.M.T.= 6,0 Km</v>
          </cell>
          <cell r="E437" t="str">
            <v>m3</v>
          </cell>
          <cell r="F437">
            <v>39.6</v>
          </cell>
          <cell r="G437">
            <v>8.0619990000000001</v>
          </cell>
          <cell r="K437">
            <v>319.25516040000002</v>
          </cell>
          <cell r="M437">
            <v>0</v>
          </cell>
          <cell r="N437">
            <v>39.6</v>
          </cell>
          <cell r="O437">
            <v>1</v>
          </cell>
          <cell r="Q437">
            <v>39.6</v>
          </cell>
        </row>
        <row r="438">
          <cell r="C438" t="str">
            <v>18.3</v>
          </cell>
          <cell r="D438" t="str">
            <v>Reaterro De Vala/Cava Sem Controle De Compactação , Utilizando Retro-Escavadeira E Compactacador Vibratorio Com Material Jazida de Areia</v>
          </cell>
          <cell r="E438" t="str">
            <v>m3</v>
          </cell>
          <cell r="F438">
            <v>34.61</v>
          </cell>
          <cell r="G438">
            <v>31.599399999999999</v>
          </cell>
          <cell r="K438">
            <v>1093.6552340000001</v>
          </cell>
          <cell r="M438">
            <v>0</v>
          </cell>
          <cell r="N438">
            <v>34.61</v>
          </cell>
          <cell r="O438">
            <v>1</v>
          </cell>
          <cell r="Q438">
            <v>34.61</v>
          </cell>
        </row>
        <row r="439">
          <cell r="C439" t="str">
            <v>18.4</v>
          </cell>
          <cell r="D439" t="str">
            <v>Caixa Coletora, 1,00X1,00X1,50M, Com Fundo E Tampa De Concreto E Paredes Em Alvenaria</v>
          </cell>
          <cell r="E439" t="str">
            <v>un</v>
          </cell>
          <cell r="F439">
            <v>8</v>
          </cell>
          <cell r="G439">
            <v>1243.9749999999999</v>
          </cell>
          <cell r="K439">
            <v>9951.7999999999993</v>
          </cell>
          <cell r="M439">
            <v>0</v>
          </cell>
          <cell r="N439">
            <v>8</v>
          </cell>
          <cell r="O439">
            <v>1</v>
          </cell>
          <cell r="Q439">
            <v>8</v>
          </cell>
        </row>
        <row r="440">
          <cell r="C440" t="str">
            <v>18.5</v>
          </cell>
          <cell r="D440" t="str">
            <v>Assentamento De Tubos De Concreto Diametro = 300Mm, Simples Ou Armado,Destocamento E Limpeza Do Terreno, Utilizando Trator De Esteiras. (Encarregado Incluso)</v>
          </cell>
          <cell r="E440" t="str">
            <v>m3</v>
          </cell>
          <cell r="F440">
            <v>44</v>
          </cell>
          <cell r="G440">
            <v>19.3125</v>
          </cell>
          <cell r="K440">
            <v>849.75</v>
          </cell>
          <cell r="M440">
            <v>0</v>
          </cell>
          <cell r="N440">
            <v>44</v>
          </cell>
          <cell r="O440">
            <v>1</v>
          </cell>
          <cell r="Q440">
            <v>44</v>
          </cell>
        </row>
        <row r="441">
          <cell r="C441" t="str">
            <v>18.6</v>
          </cell>
          <cell r="D441" t="str">
            <v>Tubo Concreto Simples Classe Ps1, Pb Nbr-8890 Dn 300Mm P/Aguas Pluviais</v>
          </cell>
          <cell r="E441" t="str">
            <v>m</v>
          </cell>
          <cell r="F441">
            <v>44</v>
          </cell>
          <cell r="G441">
            <v>25.637500000000003</v>
          </cell>
          <cell r="K441">
            <v>1128.0500000000002</v>
          </cell>
          <cell r="M441">
            <v>0</v>
          </cell>
          <cell r="N441">
            <v>44</v>
          </cell>
          <cell r="O441">
            <v>1</v>
          </cell>
          <cell r="Q441">
            <v>44</v>
          </cell>
        </row>
        <row r="442">
          <cell r="C442" t="str">
            <v>18.7</v>
          </cell>
          <cell r="D442" t="str">
            <v>Meio-Fio De Concreto Pre-Moldado 12 X 30 Cm, Sobre Base De Concreto Simples E Rejuntado Com Argamassa Traco 1:3 (Cimento E Areia)</v>
          </cell>
          <cell r="E442" t="str">
            <v>m</v>
          </cell>
          <cell r="F442">
            <v>248.7</v>
          </cell>
          <cell r="G442">
            <v>27.83746</v>
          </cell>
          <cell r="K442">
            <v>6923.1763019999999</v>
          </cell>
          <cell r="M442">
            <v>0</v>
          </cell>
          <cell r="N442">
            <v>248.7</v>
          </cell>
          <cell r="O442">
            <v>1</v>
          </cell>
          <cell r="Q442">
            <v>248.7</v>
          </cell>
        </row>
        <row r="443">
          <cell r="B443">
            <v>19</v>
          </cell>
          <cell r="D443" t="str">
            <v>SINALIZAÇÃO</v>
          </cell>
          <cell r="K443">
            <v>0</v>
          </cell>
          <cell r="M443">
            <v>0</v>
          </cell>
          <cell r="N443">
            <v>0</v>
          </cell>
          <cell r="O443">
            <v>0</v>
          </cell>
          <cell r="Q443">
            <v>0</v>
          </cell>
        </row>
        <row r="444">
          <cell r="C444" t="str">
            <v>19.1</v>
          </cell>
          <cell r="D444" t="str">
            <v>Confecção Placa Sinalização Tot.Refletiva</v>
          </cell>
          <cell r="E444" t="str">
            <v>m2</v>
          </cell>
          <cell r="F444">
            <v>1.06</v>
          </cell>
          <cell r="G444">
            <v>291.53399999999999</v>
          </cell>
          <cell r="K444">
            <v>309.02604000000002</v>
          </cell>
          <cell r="M444">
            <v>0</v>
          </cell>
          <cell r="N444">
            <v>1.06</v>
          </cell>
          <cell r="O444">
            <v>1</v>
          </cell>
          <cell r="Q444">
            <v>1.06</v>
          </cell>
        </row>
        <row r="445">
          <cell r="C445" t="str">
            <v>19.2</v>
          </cell>
          <cell r="D445" t="str">
            <v>Placa Esmaltada Para Identificação De Rua 30X60 Cm, Conforme O Projeto</v>
          </cell>
          <cell r="E445" t="str">
            <v>unid</v>
          </cell>
          <cell r="F445">
            <v>4</v>
          </cell>
          <cell r="G445">
            <v>226.98</v>
          </cell>
          <cell r="K445">
            <v>907.92</v>
          </cell>
          <cell r="M445">
            <v>0</v>
          </cell>
          <cell r="N445">
            <v>4</v>
          </cell>
          <cell r="O445">
            <v>1</v>
          </cell>
          <cell r="Q445">
            <v>4</v>
          </cell>
        </row>
        <row r="447">
          <cell r="B447">
            <v>20</v>
          </cell>
          <cell r="D447" t="str">
            <v>SUPRESSÃO (Item repetido)</v>
          </cell>
          <cell r="K447">
            <v>0</v>
          </cell>
          <cell r="M447">
            <v>0</v>
          </cell>
          <cell r="N447">
            <v>0</v>
          </cell>
          <cell r="O447">
            <v>0</v>
          </cell>
          <cell r="Q447">
            <v>0</v>
          </cell>
        </row>
        <row r="448">
          <cell r="C448" t="str">
            <v>20.1</v>
          </cell>
          <cell r="D448" t="str">
            <v>Fornecimento e instalação de reserevatório de água em fibra, 10.000 l</v>
          </cell>
          <cell r="E448" t="str">
            <v>unid</v>
          </cell>
          <cell r="F448">
            <v>-1</v>
          </cell>
          <cell r="G448">
            <v>2275.4499999999998</v>
          </cell>
          <cell r="K448">
            <v>-2275.4499999999998</v>
          </cell>
          <cell r="M448">
            <v>-1</v>
          </cell>
          <cell r="N448">
            <v>0</v>
          </cell>
          <cell r="O448">
            <v>0</v>
          </cell>
          <cell r="Q448">
            <v>-1</v>
          </cell>
          <cell r="U448">
            <v>1</v>
          </cell>
        </row>
        <row r="449">
          <cell r="K449">
            <v>0</v>
          </cell>
          <cell r="M449">
            <v>0</v>
          </cell>
          <cell r="N449">
            <v>0</v>
          </cell>
          <cell r="O449">
            <v>0</v>
          </cell>
        </row>
        <row r="450">
          <cell r="K450">
            <v>0</v>
          </cell>
          <cell r="M450">
            <v>0</v>
          </cell>
          <cell r="N450">
            <v>0</v>
          </cell>
          <cell r="O450">
            <v>0</v>
          </cell>
        </row>
        <row r="452">
          <cell r="G452" t="str">
            <v>Valor licitado</v>
          </cell>
          <cell r="I452" t="str">
            <v>Aditivos aprovados</v>
          </cell>
        </row>
        <row r="453">
          <cell r="I453">
            <v>-1.4134673534730411E-9</v>
          </cell>
          <cell r="Q453">
            <v>7156.2</v>
          </cell>
        </row>
        <row r="454">
          <cell r="G454">
            <v>2616735.2436986701</v>
          </cell>
          <cell r="I454">
            <v>-3.6986698396503925E-3</v>
          </cell>
          <cell r="K454">
            <v>2616735.2400000002</v>
          </cell>
          <cell r="Q454">
            <v>2514431.2610711893</v>
          </cell>
        </row>
        <row r="455">
          <cell r="G455">
            <v>0</v>
          </cell>
          <cell r="I455">
            <v>3.6986698396503925E-3</v>
          </cell>
          <cell r="J455" t="str">
            <v>aguarda aprovação</v>
          </cell>
          <cell r="Q455">
            <v>0</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sheetName val="Pesquisa MERCADO"/>
      <sheetName val="Composicao"/>
      <sheetName val="Resumo DMT"/>
      <sheetName val="Memória de Cálculo ESC. DRENAGE"/>
      <sheetName val="Memória de Cálculo DRENAGEM"/>
      <sheetName val="Memória de Cálculo PAVIMENTAÇÃO"/>
      <sheetName val="MEMORIAL DE CÁLCULO TERRAPLANAG"/>
      <sheetName val="Cronograma Mão de Obra"/>
      <sheetName val="Cronograma Equipamentos"/>
      <sheetName val="Memória de Cálculo SINALIZAÇÃO"/>
      <sheetName val="ExemploMemoriaCalc"/>
      <sheetName val="Reprogramacao"/>
      <sheetName val="Orcamento_BDI_Fechado"/>
      <sheetName val="Orcamento_BDI_Aberto"/>
    </sheetNames>
    <sheetDataSet>
      <sheetData sheetId="0">
        <row r="23">
          <cell r="Q23">
            <v>5.5E-2</v>
          </cell>
          <cell r="R23">
            <v>4.6699999999999998E-2</v>
          </cell>
          <cell r="S23">
            <v>6.7100000000000007E-2</v>
          </cell>
          <cell r="T23">
            <v>7.9299999999999995E-2</v>
          </cell>
          <cell r="U23">
            <v>7.85E-2</v>
          </cell>
          <cell r="V23">
            <v>4.4900000000000002E-2</v>
          </cell>
        </row>
        <row r="24">
          <cell r="Q24">
            <v>0.01</v>
          </cell>
          <cell r="R24">
            <v>7.4000000000000003E-3</v>
          </cell>
          <cell r="S24">
            <v>7.4999999999999997E-3</v>
          </cell>
          <cell r="T24">
            <v>5.5999999999999999E-3</v>
          </cell>
          <cell r="U24">
            <v>1.9900000000000001E-2</v>
          </cell>
          <cell r="V24">
            <v>8.2000000000000007E-3</v>
          </cell>
        </row>
        <row r="25">
          <cell r="Q25">
            <v>1.2699999999999999E-2</v>
          </cell>
          <cell r="R25">
            <v>9.7000000000000003E-3</v>
          </cell>
          <cell r="S25">
            <v>1.7399999999999999E-2</v>
          </cell>
          <cell r="T25">
            <v>1.9699999999999999E-2</v>
          </cell>
          <cell r="U25">
            <v>3.1600000000000003E-2</v>
          </cell>
          <cell r="V25">
            <v>8.8999999999999999E-3</v>
          </cell>
        </row>
        <row r="26">
          <cell r="Q26">
            <v>1.3899999999999999E-2</v>
          </cell>
          <cell r="R26">
            <v>1.21E-2</v>
          </cell>
          <cell r="S26">
            <v>1.17E-2</v>
          </cell>
          <cell r="T26">
            <v>1.11E-2</v>
          </cell>
          <cell r="U26">
            <v>1.3299999999999999E-2</v>
          </cell>
          <cell r="V26">
            <v>1.11E-2</v>
          </cell>
        </row>
        <row r="27">
          <cell r="Q27">
            <v>8.9599999999999999E-2</v>
          </cell>
          <cell r="R27">
            <v>8.6900000000000005E-2</v>
          </cell>
          <cell r="S27">
            <v>9.4E-2</v>
          </cell>
          <cell r="T27">
            <v>9.5100000000000004E-2</v>
          </cell>
          <cell r="U27">
            <v>0.1043</v>
          </cell>
          <cell r="V27">
            <v>6.2199999999999998E-2</v>
          </cell>
        </row>
      </sheetData>
      <sheetData sheetId="1" refreshError="1"/>
      <sheetData sheetId="2" refreshError="1"/>
      <sheetData sheetId="3"/>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ORMA"/>
      <sheetName val="Fis. Financ. Ref. Geral"/>
      <sheetName val="Memorial Marcas"/>
      <sheetName val="Ampliação"/>
      <sheetName val="Fis. Financ. Ampl"/>
      <sheetName val="Reforma Geral"/>
      <sheetName val="Fis. Financ. Ref. Geral(01)"/>
    </sheetNames>
    <sheetDataSet>
      <sheetData sheetId="0" refreshError="1"/>
      <sheetData sheetId="1" refreshError="1"/>
      <sheetData sheetId="2" refreshError="1"/>
      <sheetData sheetId="3" refreshError="1"/>
      <sheetData sheetId="4" refreshError="1"/>
      <sheetData sheetId="5" refreshError="1">
        <row r="51">
          <cell r="J51">
            <v>1</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Iniciais"/>
      <sheetName val="BoletimMedição"/>
      <sheetName val="RESUMO"/>
      <sheetName val="QCI"/>
      <sheetName val="Cronograma"/>
      <sheetName val="Oficio"/>
      <sheetName val="RelacaoPagamentos"/>
      <sheetName val="Transferencia"/>
    </sheetNames>
    <sheetDataSet>
      <sheetData sheetId="0"/>
      <sheetData sheetId="1"/>
      <sheetData sheetId="2">
        <row r="2">
          <cell r="M2">
            <v>17</v>
          </cell>
        </row>
      </sheetData>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Iniciais"/>
      <sheetName val="Orcamento"/>
      <sheetName val="QCI"/>
      <sheetName val="Cronograma"/>
      <sheetName val="BDI"/>
      <sheetName val="Composicao"/>
      <sheetName val="Pesquisa MERCADO"/>
      <sheetName val="MC PAVIMENTAÇÃO nº 40"/>
      <sheetName val="MC CALÇADAS nº 40"/>
      <sheetName val="MC PAVIMENTAÇÃO nº 29"/>
      <sheetName val="MC CALÇADAS nº 29"/>
      <sheetName val="MC ESC. DRENAGEM nº 29"/>
      <sheetName val="MC PAVIMENTAÇÃO J. Roberto Tric"/>
      <sheetName val="MC CALÇADAS J. Roberto Triches"/>
      <sheetName val="MC ESC. DRENAGEM J. Roberto Tr "/>
    </sheetNames>
    <sheetDataSet>
      <sheetData sheetId="0">
        <row r="50">
          <cell r="G50" t="str">
            <v>ARISTIDES SPILERE</v>
          </cell>
        </row>
        <row r="52">
          <cell r="G52" t="str">
            <v>015694-9</v>
          </cell>
        </row>
      </sheetData>
      <sheetData sheetId="1"/>
      <sheetData sheetId="2">
        <row r="1">
          <cell r="F1" t="str">
            <v>Número do Contrato</v>
          </cell>
        </row>
        <row r="2">
          <cell r="F2" t="str">
            <v>1023338-99/2015</v>
          </cell>
        </row>
        <row r="5">
          <cell r="F5" t="str">
            <v>Programa</v>
          </cell>
        </row>
        <row r="6">
          <cell r="F6" t="str">
            <v>PLANEJAMENTO URBANO</v>
          </cell>
        </row>
        <row r="11">
          <cell r="F11" t="str">
            <v>Repasse</v>
          </cell>
        </row>
        <row r="13">
          <cell r="F13">
            <v>279997.43460135895</v>
          </cell>
        </row>
        <row r="14">
          <cell r="F14">
            <v>494259.43537475489</v>
          </cell>
        </row>
        <row r="15">
          <cell r="F15">
            <v>213343.13002388613</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987599.99999999988</v>
          </cell>
        </row>
        <row r="60">
          <cell r="F60" t="str">
            <v>Responsável Técnico</v>
          </cell>
        </row>
        <row r="61">
          <cell r="F61" t="str">
            <v xml:space="preserve">Nome: </v>
          </cell>
        </row>
        <row r="62">
          <cell r="F62" t="str">
            <v>Registro:</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Iniciais"/>
      <sheetName val="BoletimMedição"/>
      <sheetName val="RESUMO"/>
      <sheetName val="QCI"/>
      <sheetName val="Cronograma"/>
      <sheetName val="Oficio"/>
      <sheetName val="RelacaoPagamentos"/>
      <sheetName val="Transferencia"/>
      <sheetName val="Reprogramacao 1 etapa"/>
    </sheetNames>
    <sheetDataSet>
      <sheetData sheetId="0"/>
      <sheetData sheetId="1"/>
      <sheetData sheetId="2">
        <row r="10">
          <cell r="J10">
            <v>673868.72092287417</v>
          </cell>
        </row>
        <row r="18">
          <cell r="E18">
            <v>0</v>
          </cell>
        </row>
        <row r="19">
          <cell r="E19">
            <v>40872.99678044</v>
          </cell>
        </row>
        <row r="20">
          <cell r="E20">
            <v>9143.75</v>
          </cell>
        </row>
        <row r="21">
          <cell r="E21">
            <v>309900.18888999999</v>
          </cell>
        </row>
        <row r="22">
          <cell r="E22">
            <v>347142.77738922299</v>
          </cell>
        </row>
        <row r="23">
          <cell r="E23">
            <v>338001.18463907932</v>
          </cell>
        </row>
        <row r="24">
          <cell r="E24">
            <v>128281.45658754803</v>
          </cell>
        </row>
        <row r="25">
          <cell r="E25">
            <v>233453.23819799998</v>
          </cell>
        </row>
        <row r="26">
          <cell r="E26">
            <v>89036.676084000006</v>
          </cell>
        </row>
        <row r="27">
          <cell r="E27">
            <v>149171.82815463399</v>
          </cell>
        </row>
        <row r="28">
          <cell r="E28">
            <v>364759.96815393533</v>
          </cell>
        </row>
        <row r="29">
          <cell r="E29">
            <v>3278.9249999999997</v>
          </cell>
        </row>
        <row r="30">
          <cell r="E30">
            <v>236580.16552500002</v>
          </cell>
        </row>
        <row r="31">
          <cell r="E31">
            <v>5442.1200000000008</v>
          </cell>
        </row>
        <row r="32">
          <cell r="E32">
            <v>34959.191875000004</v>
          </cell>
        </row>
        <row r="33">
          <cell r="E33">
            <v>50649.454525000008</v>
          </cell>
        </row>
        <row r="34">
          <cell r="E34">
            <v>26772.236049375995</v>
          </cell>
        </row>
        <row r="35">
          <cell r="E35">
            <v>115550.36138321999</v>
          </cell>
        </row>
        <row r="36">
          <cell r="E36">
            <v>20540.882936399998</v>
          </cell>
        </row>
        <row r="37">
          <cell r="E37">
            <v>1216.94604</v>
          </cell>
        </row>
        <row r="38">
          <cell r="E38">
            <v>106283.70525791663</v>
          </cell>
        </row>
        <row r="39">
          <cell r="E39" t="e">
            <v>#N/A</v>
          </cell>
        </row>
        <row r="40">
          <cell r="E40" t="e">
            <v>#N/A</v>
          </cell>
        </row>
        <row r="41">
          <cell r="E41" t="e">
            <v>#N/A</v>
          </cell>
        </row>
        <row r="42">
          <cell r="E42" t="e">
            <v>#N/A</v>
          </cell>
        </row>
        <row r="43">
          <cell r="E43" t="e">
            <v>#N/A</v>
          </cell>
        </row>
        <row r="44">
          <cell r="E44" t="e">
            <v>#N/A</v>
          </cell>
        </row>
        <row r="45">
          <cell r="E45" t="e">
            <v>#N/A</v>
          </cell>
        </row>
        <row r="46">
          <cell r="E46" t="e">
            <v>#N/A</v>
          </cell>
        </row>
        <row r="47">
          <cell r="E47" t="e">
            <v>#N/A</v>
          </cell>
        </row>
        <row r="48">
          <cell r="E48" t="e">
            <v>#N/A</v>
          </cell>
        </row>
        <row r="49">
          <cell r="E49" t="e">
            <v>#N/A</v>
          </cell>
        </row>
        <row r="50">
          <cell r="E50" t="e">
            <v>#N/A</v>
          </cell>
        </row>
        <row r="51">
          <cell r="E51" t="e">
            <v>#N/A</v>
          </cell>
        </row>
        <row r="52">
          <cell r="E52" t="e">
            <v>#N/A</v>
          </cell>
        </row>
        <row r="53">
          <cell r="E53" t="e">
            <v>#N/A</v>
          </cell>
        </row>
        <row r="54">
          <cell r="E54" t="e">
            <v>#N/A</v>
          </cell>
        </row>
        <row r="55">
          <cell r="E55" t="e">
            <v>#N/A</v>
          </cell>
        </row>
        <row r="56">
          <cell r="E56" t="e">
            <v>#N/A</v>
          </cell>
        </row>
        <row r="57">
          <cell r="E57" t="e">
            <v>#N/A</v>
          </cell>
        </row>
        <row r="58">
          <cell r="E58" t="e">
            <v>#N/A</v>
          </cell>
        </row>
        <row r="60">
          <cell r="E60">
            <v>2611038.0534687727</v>
          </cell>
        </row>
      </sheetData>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bcb.gov.br/controleinflacao/historicotaxasjur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D19C-FCF8-4270-AC82-30D9B2CB6C00}">
  <sheetPr>
    <pageSetUpPr fitToPage="1"/>
  </sheetPr>
  <dimension ref="A1:M309"/>
  <sheetViews>
    <sheetView showGridLines="0" tabSelected="1" view="pageBreakPreview" zoomScale="85" zoomScaleNormal="70" zoomScaleSheetLayoutView="85" workbookViewId="0">
      <selection activeCell="H6" sqref="H6"/>
    </sheetView>
  </sheetViews>
  <sheetFormatPr defaultRowHeight="12.75"/>
  <cols>
    <col min="1" max="1" width="3.5703125" style="2" customWidth="1"/>
    <col min="2" max="2" width="12" style="28" customWidth="1"/>
    <col min="3" max="3" width="10.7109375" style="28" customWidth="1"/>
    <col min="4" max="4" width="12" style="28" customWidth="1"/>
    <col min="5" max="5" width="43.5703125" style="45" customWidth="1"/>
    <col min="6" max="6" width="7.5703125" style="28" customWidth="1"/>
    <col min="7" max="7" width="11.7109375" style="8" customWidth="1"/>
    <col min="8" max="9" width="16.140625" style="8" customWidth="1"/>
    <col min="10" max="10" width="16.140625" style="105" customWidth="1"/>
    <col min="11" max="11" width="3.7109375" style="2" customWidth="1"/>
    <col min="12" max="16384" width="9.140625" style="2"/>
  </cols>
  <sheetData>
    <row r="1" spans="1:10" ht="24.75" customHeight="1">
      <c r="A1" s="1"/>
      <c r="B1" s="228" t="s">
        <v>338</v>
      </c>
      <c r="C1" s="229"/>
      <c r="D1" s="229"/>
      <c r="E1" s="229"/>
      <c r="F1" s="229"/>
      <c r="G1" s="229"/>
      <c r="H1" s="229"/>
      <c r="I1" s="229"/>
      <c r="J1" s="230"/>
    </row>
    <row r="2" spans="1:10" ht="23.25" customHeight="1">
      <c r="A2" s="3"/>
      <c r="B2" s="231"/>
      <c r="C2" s="232"/>
      <c r="D2" s="232"/>
      <c r="E2" s="232"/>
      <c r="F2" s="232"/>
      <c r="G2" s="232"/>
      <c r="H2" s="232"/>
      <c r="I2" s="232"/>
      <c r="J2" s="233"/>
    </row>
    <row r="3" spans="1:10" ht="23.25" customHeight="1" thickBot="1">
      <c r="A3" s="3"/>
      <c r="B3" s="234" t="s">
        <v>0</v>
      </c>
      <c r="C3" s="235"/>
      <c r="D3" s="235"/>
      <c r="E3" s="235"/>
      <c r="F3" s="235"/>
      <c r="G3" s="235"/>
      <c r="H3" s="235"/>
      <c r="I3" s="235"/>
      <c r="J3" s="236"/>
    </row>
    <row r="4" spans="1:10" ht="8.25" customHeight="1">
      <c r="A4" s="4"/>
      <c r="B4" s="5"/>
      <c r="C4" s="5"/>
      <c r="D4" s="5"/>
      <c r="E4" s="5"/>
      <c r="F4" s="5"/>
      <c r="G4" s="5"/>
      <c r="H4" s="5"/>
      <c r="I4" s="5"/>
      <c r="J4" s="5"/>
    </row>
    <row r="5" spans="1:10" ht="20.100000000000001" customHeight="1">
      <c r="A5" s="6"/>
      <c r="B5" s="7" t="s">
        <v>339</v>
      </c>
      <c r="C5" s="6"/>
      <c r="D5" s="6"/>
      <c r="E5" s="6"/>
      <c r="F5" s="6"/>
      <c r="G5" s="6"/>
      <c r="H5" s="6"/>
      <c r="I5" s="6"/>
      <c r="J5" s="6"/>
    </row>
    <row r="6" spans="1:10" ht="20.100000000000001" customHeight="1">
      <c r="A6" s="6"/>
      <c r="B6" s="7" t="s">
        <v>494</v>
      </c>
      <c r="C6" s="6"/>
      <c r="D6" s="6"/>
      <c r="E6" s="6"/>
      <c r="F6" s="6"/>
      <c r="I6" s="6"/>
      <c r="J6" s="6"/>
    </row>
    <row r="7" spans="1:10" ht="20.100000000000001" customHeight="1">
      <c r="A7" s="6"/>
      <c r="B7" s="7" t="s">
        <v>340</v>
      </c>
      <c r="C7" s="6"/>
      <c r="D7" s="6"/>
      <c r="E7" s="6"/>
      <c r="F7" s="6"/>
      <c r="G7" s="6"/>
      <c r="H7" s="6"/>
      <c r="I7" s="9" t="s">
        <v>1</v>
      </c>
      <c r="J7" s="10">
        <v>0.23100000000000001</v>
      </c>
    </row>
    <row r="8" spans="1:10" ht="20.100000000000001" customHeight="1">
      <c r="A8" s="6"/>
      <c r="B8" s="7" t="s">
        <v>2</v>
      </c>
      <c r="C8" s="6"/>
      <c r="D8" s="6"/>
      <c r="E8" s="6"/>
      <c r="F8" s="6"/>
      <c r="G8" s="6"/>
      <c r="H8" s="6"/>
      <c r="I8" s="9" t="s">
        <v>3</v>
      </c>
      <c r="J8" s="10">
        <v>0.111</v>
      </c>
    </row>
    <row r="9" spans="1:10" ht="6.75" customHeight="1">
      <c r="A9" s="6"/>
      <c r="B9" s="6"/>
      <c r="C9" s="6"/>
      <c r="D9" s="6"/>
      <c r="E9" s="6"/>
      <c r="F9" s="6"/>
      <c r="G9" s="6"/>
      <c r="H9" s="6"/>
      <c r="I9" s="6"/>
      <c r="J9" s="6"/>
    </row>
    <row r="10" spans="1:10" ht="20.100000000000001" customHeight="1">
      <c r="A10" s="6"/>
      <c r="B10" s="11"/>
      <c r="C10" s="11"/>
      <c r="D10" s="11"/>
      <c r="E10" s="12" t="s">
        <v>493</v>
      </c>
      <c r="F10" s="13" t="s">
        <v>4</v>
      </c>
      <c r="G10" s="14">
        <v>1060.04</v>
      </c>
      <c r="H10" s="15"/>
      <c r="I10" s="16"/>
      <c r="J10" s="15"/>
    </row>
    <row r="11" spans="1:10" ht="20.100000000000001" customHeight="1" thickBot="1">
      <c r="A11" s="6"/>
      <c r="B11" s="17"/>
      <c r="C11" s="17"/>
      <c r="D11" s="17"/>
      <c r="E11" s="18"/>
      <c r="F11" s="19"/>
      <c r="G11" s="20"/>
      <c r="H11" s="21"/>
      <c r="I11" s="22"/>
      <c r="J11" s="21"/>
    </row>
    <row r="12" spans="1:10" ht="44.25" customHeight="1" thickBot="1">
      <c r="A12" s="6"/>
      <c r="B12" s="23" t="s">
        <v>5</v>
      </c>
      <c r="C12" s="24" t="s">
        <v>6</v>
      </c>
      <c r="D12" s="24" t="s">
        <v>7</v>
      </c>
      <c r="E12" s="24" t="s">
        <v>8</v>
      </c>
      <c r="F12" s="24" t="s">
        <v>9</v>
      </c>
      <c r="G12" s="25" t="s">
        <v>10</v>
      </c>
      <c r="H12" s="26" t="s">
        <v>11</v>
      </c>
      <c r="I12" s="26" t="s">
        <v>12</v>
      </c>
      <c r="J12" s="27" t="s">
        <v>13</v>
      </c>
    </row>
    <row r="13" spans="1:10" ht="11.25" customHeight="1">
      <c r="B13" s="45"/>
      <c r="C13" s="45"/>
      <c r="D13" s="45"/>
      <c r="G13" s="46"/>
      <c r="H13" s="47"/>
      <c r="I13" s="47"/>
      <c r="J13" s="47"/>
    </row>
    <row r="14" spans="1:10" ht="19.5" customHeight="1">
      <c r="B14" s="29" t="s">
        <v>187</v>
      </c>
      <c r="C14" s="30"/>
      <c r="D14" s="30"/>
      <c r="E14" s="31" t="s">
        <v>188</v>
      </c>
      <c r="F14" s="31"/>
      <c r="G14" s="32"/>
      <c r="H14" s="32"/>
      <c r="I14" s="32"/>
      <c r="J14" s="32"/>
    </row>
    <row r="15" spans="1:10" ht="25.5">
      <c r="B15" s="145" t="s">
        <v>15</v>
      </c>
      <c r="C15" s="145">
        <v>4813</v>
      </c>
      <c r="D15" s="33" t="s">
        <v>16</v>
      </c>
      <c r="E15" s="146" t="s">
        <v>189</v>
      </c>
      <c r="F15" s="145" t="s">
        <v>4</v>
      </c>
      <c r="G15" s="35">
        <v>3</v>
      </c>
      <c r="H15" s="36">
        <v>250</v>
      </c>
      <c r="I15" s="37">
        <v>307.75</v>
      </c>
      <c r="J15" s="37">
        <v>923.25</v>
      </c>
    </row>
    <row r="16" spans="1:10">
      <c r="B16" s="145" t="s">
        <v>19</v>
      </c>
      <c r="C16" s="147">
        <v>99059</v>
      </c>
      <c r="D16" s="33" t="s">
        <v>16</v>
      </c>
      <c r="E16" s="148" t="s">
        <v>190</v>
      </c>
      <c r="F16" s="33" t="s">
        <v>75</v>
      </c>
      <c r="G16" s="35">
        <v>146.08000000000001</v>
      </c>
      <c r="H16" s="36">
        <v>90.99</v>
      </c>
      <c r="I16" s="37">
        <v>112.01</v>
      </c>
      <c r="J16" s="37">
        <v>16362.42</v>
      </c>
    </row>
    <row r="17" spans="2:10" ht="25.5">
      <c r="B17" s="145" t="s">
        <v>21</v>
      </c>
      <c r="C17" s="145">
        <v>98525</v>
      </c>
      <c r="D17" s="33" t="s">
        <v>16</v>
      </c>
      <c r="E17" s="34" t="s">
        <v>191</v>
      </c>
      <c r="F17" s="33" t="s">
        <v>4</v>
      </c>
      <c r="G17" s="35">
        <v>926.56</v>
      </c>
      <c r="H17" s="36">
        <v>0.64</v>
      </c>
      <c r="I17" s="37">
        <v>0.79</v>
      </c>
      <c r="J17" s="37">
        <v>731.98</v>
      </c>
    </row>
    <row r="18" spans="2:10">
      <c r="B18" s="33"/>
      <c r="C18" s="48"/>
      <c r="D18" s="33"/>
      <c r="E18" s="34"/>
      <c r="F18" s="48"/>
      <c r="G18" s="35"/>
      <c r="H18" s="36"/>
      <c r="I18" s="37"/>
      <c r="J18" s="50">
        <v>18017.649999999998</v>
      </c>
    </row>
    <row r="19" spans="2:10" ht="19.5" customHeight="1">
      <c r="B19" s="29">
        <v>2</v>
      </c>
      <c r="C19" s="30"/>
      <c r="D19" s="30"/>
      <c r="E19" s="31" t="s">
        <v>14</v>
      </c>
      <c r="F19" s="31"/>
      <c r="G19" s="32"/>
      <c r="H19" s="32"/>
      <c r="I19" s="32"/>
      <c r="J19" s="32"/>
    </row>
    <row r="20" spans="2:10" ht="25.5">
      <c r="B20" s="33" t="s">
        <v>26</v>
      </c>
      <c r="C20" s="48">
        <v>94319</v>
      </c>
      <c r="D20" s="33" t="s">
        <v>16</v>
      </c>
      <c r="E20" s="34" t="s">
        <v>17</v>
      </c>
      <c r="F20" s="48" t="s">
        <v>18</v>
      </c>
      <c r="G20" s="35">
        <v>25.010999999999996</v>
      </c>
      <c r="H20" s="36">
        <v>79.319999999999993</v>
      </c>
      <c r="I20" s="37">
        <v>97.64</v>
      </c>
      <c r="J20" s="37">
        <v>2442.0700000000002</v>
      </c>
    </row>
    <row r="21" spans="2:10" ht="25.5">
      <c r="B21" s="33" t="s">
        <v>33</v>
      </c>
      <c r="C21" s="49">
        <v>90107</v>
      </c>
      <c r="D21" s="33" t="s">
        <v>16</v>
      </c>
      <c r="E21" s="34" t="s">
        <v>20</v>
      </c>
      <c r="F21" s="48" t="s">
        <v>18</v>
      </c>
      <c r="G21" s="35">
        <v>55.58</v>
      </c>
      <c r="H21" s="36">
        <v>7.61</v>
      </c>
      <c r="I21" s="37">
        <v>9.3699999999999992</v>
      </c>
      <c r="J21" s="37">
        <v>520.78</v>
      </c>
    </row>
    <row r="22" spans="2:10" ht="21.75" customHeight="1">
      <c r="B22" s="33" t="s">
        <v>40</v>
      </c>
      <c r="C22" s="49">
        <v>101617</v>
      </c>
      <c r="D22" s="33" t="s">
        <v>16</v>
      </c>
      <c r="E22" s="34" t="s">
        <v>22</v>
      </c>
      <c r="F22" s="48" t="s">
        <v>4</v>
      </c>
      <c r="G22" s="35">
        <v>139.29</v>
      </c>
      <c r="H22" s="36">
        <v>3.44</v>
      </c>
      <c r="I22" s="37">
        <v>4.2300000000000004</v>
      </c>
      <c r="J22" s="37">
        <v>589.20000000000005</v>
      </c>
    </row>
    <row r="23" spans="2:10" ht="25.5">
      <c r="B23" s="33" t="s">
        <v>229</v>
      </c>
      <c r="C23" s="48">
        <v>93382</v>
      </c>
      <c r="D23" s="33" t="s">
        <v>16</v>
      </c>
      <c r="E23" s="34" t="s">
        <v>23</v>
      </c>
      <c r="F23" s="48" t="s">
        <v>18</v>
      </c>
      <c r="G23" s="35">
        <v>30.569000000000003</v>
      </c>
      <c r="H23" s="36">
        <v>27.45</v>
      </c>
      <c r="I23" s="37">
        <v>33.79</v>
      </c>
      <c r="J23" s="37">
        <v>1032.93</v>
      </c>
    </row>
    <row r="24" spans="2:10" ht="19.5" customHeight="1">
      <c r="B24" s="40"/>
      <c r="C24" s="41"/>
      <c r="D24" s="41"/>
      <c r="E24" s="41"/>
      <c r="F24" s="41"/>
      <c r="G24" s="41"/>
      <c r="H24" s="42" t="s">
        <v>24</v>
      </c>
      <c r="I24" s="43"/>
      <c r="J24" s="50">
        <v>4584.9800000000005</v>
      </c>
    </row>
    <row r="25" spans="2:10" ht="19.5" customHeight="1">
      <c r="B25" s="45"/>
      <c r="C25" s="45"/>
      <c r="D25" s="45"/>
      <c r="G25" s="46"/>
      <c r="H25" s="47"/>
      <c r="I25" s="47"/>
      <c r="J25" s="47"/>
    </row>
    <row r="26" spans="2:10" ht="19.5" customHeight="1">
      <c r="B26" s="29">
        <v>3</v>
      </c>
      <c r="C26" s="30"/>
      <c r="D26" s="30"/>
      <c r="E26" s="31" t="s">
        <v>25</v>
      </c>
      <c r="F26" s="31"/>
      <c r="G26" s="32"/>
      <c r="H26" s="32"/>
      <c r="I26" s="32"/>
      <c r="J26" s="32"/>
    </row>
    <row r="27" spans="2:10" ht="25.5">
      <c r="B27" s="13" t="s">
        <v>46</v>
      </c>
      <c r="C27" s="13"/>
      <c r="D27" s="13"/>
      <c r="E27" s="51" t="s">
        <v>27</v>
      </c>
      <c r="F27" s="39"/>
      <c r="G27" s="35"/>
      <c r="H27" s="36"/>
      <c r="I27" s="37"/>
      <c r="J27" s="37"/>
    </row>
    <row r="28" spans="2:10" ht="25.5">
      <c r="B28" s="33" t="s">
        <v>47</v>
      </c>
      <c r="C28" s="33">
        <v>92884</v>
      </c>
      <c r="D28" s="33" t="s">
        <v>16</v>
      </c>
      <c r="E28" s="34" t="s">
        <v>42</v>
      </c>
      <c r="F28" s="33" t="s">
        <v>29</v>
      </c>
      <c r="G28" s="35">
        <v>2227.8000000000002</v>
      </c>
      <c r="H28" s="36">
        <v>12.4</v>
      </c>
      <c r="I28" s="37">
        <v>15.26</v>
      </c>
      <c r="J28" s="37">
        <v>33996.230000000003</v>
      </c>
    </row>
    <row r="29" spans="2:10" ht="25.5">
      <c r="B29" s="33" t="s">
        <v>49</v>
      </c>
      <c r="C29" s="33">
        <v>96558</v>
      </c>
      <c r="D29" s="33" t="s">
        <v>16</v>
      </c>
      <c r="E29" s="34" t="s">
        <v>30</v>
      </c>
      <c r="F29" s="33" t="s">
        <v>18</v>
      </c>
      <c r="G29" s="35">
        <v>99.616499999999988</v>
      </c>
      <c r="H29" s="36">
        <v>813.41</v>
      </c>
      <c r="I29" s="37">
        <v>1001.31</v>
      </c>
      <c r="J29" s="37">
        <v>99747</v>
      </c>
    </row>
    <row r="30" spans="2:10" ht="38.25">
      <c r="B30" s="33" t="s">
        <v>50</v>
      </c>
      <c r="C30" s="33">
        <v>90680</v>
      </c>
      <c r="D30" s="33" t="s">
        <v>16</v>
      </c>
      <c r="E30" s="34" t="s">
        <v>31</v>
      </c>
      <c r="F30" s="33" t="s">
        <v>32</v>
      </c>
      <c r="G30" s="35">
        <v>70.5</v>
      </c>
      <c r="H30" s="36">
        <v>434.13</v>
      </c>
      <c r="I30" s="37">
        <v>534.41</v>
      </c>
      <c r="J30" s="37">
        <v>37675.910000000003</v>
      </c>
    </row>
    <row r="31" spans="2:10" ht="25.5">
      <c r="B31" s="13" t="s">
        <v>51</v>
      </c>
      <c r="C31" s="13"/>
      <c r="D31" s="13"/>
      <c r="E31" s="51" t="s">
        <v>34</v>
      </c>
      <c r="F31" s="39"/>
      <c r="G31" s="35"/>
      <c r="H31" s="36"/>
      <c r="I31" s="37"/>
      <c r="J31" s="37"/>
    </row>
    <row r="32" spans="2:10">
      <c r="B32" s="33" t="s">
        <v>52</v>
      </c>
      <c r="C32" s="33">
        <v>96619</v>
      </c>
      <c r="D32" s="33" t="s">
        <v>16</v>
      </c>
      <c r="E32" s="34" t="s">
        <v>35</v>
      </c>
      <c r="F32" s="33" t="s">
        <v>4</v>
      </c>
      <c r="G32" s="35">
        <v>87.9405</v>
      </c>
      <c r="H32" s="36">
        <v>44.3</v>
      </c>
      <c r="I32" s="37">
        <v>54.53</v>
      </c>
      <c r="J32" s="37">
        <v>4795.3999999999996</v>
      </c>
    </row>
    <row r="33" spans="2:13" ht="25.5">
      <c r="B33" s="33" t="s">
        <v>54</v>
      </c>
      <c r="C33" s="33">
        <v>96535</v>
      </c>
      <c r="D33" s="33" t="s">
        <v>16</v>
      </c>
      <c r="E33" s="34" t="s">
        <v>36</v>
      </c>
      <c r="F33" s="33" t="s">
        <v>4</v>
      </c>
      <c r="G33" s="35">
        <v>148.13999999999999</v>
      </c>
      <c r="H33" s="36">
        <v>143.54</v>
      </c>
      <c r="I33" s="37">
        <v>176.7</v>
      </c>
      <c r="J33" s="37">
        <v>26176.34</v>
      </c>
    </row>
    <row r="34" spans="2:13" ht="25.5">
      <c r="B34" s="33" t="s">
        <v>55</v>
      </c>
      <c r="C34" s="33">
        <v>92885</v>
      </c>
      <c r="D34" s="33" t="s">
        <v>16</v>
      </c>
      <c r="E34" s="34" t="s">
        <v>37</v>
      </c>
      <c r="F34" s="33" t="s">
        <v>29</v>
      </c>
      <c r="G34" s="35">
        <v>27</v>
      </c>
      <c r="H34" s="36">
        <v>11.67</v>
      </c>
      <c r="I34" s="37">
        <v>14.37</v>
      </c>
      <c r="J34" s="37">
        <v>387.99</v>
      </c>
    </row>
    <row r="35" spans="2:13" ht="25.5">
      <c r="B35" s="33" t="s">
        <v>56</v>
      </c>
      <c r="C35" s="33">
        <v>92884</v>
      </c>
      <c r="D35" s="33" t="s">
        <v>16</v>
      </c>
      <c r="E35" s="34" t="s">
        <v>28</v>
      </c>
      <c r="F35" s="33" t="s">
        <v>29</v>
      </c>
      <c r="G35" s="35">
        <v>319.64999999999998</v>
      </c>
      <c r="H35" s="36">
        <v>12.4</v>
      </c>
      <c r="I35" s="37">
        <v>15.26</v>
      </c>
      <c r="J35" s="37">
        <v>4877.8599999999997</v>
      </c>
    </row>
    <row r="36" spans="2:13" ht="25.5">
      <c r="B36" s="33" t="s">
        <v>57</v>
      </c>
      <c r="C36" s="33">
        <v>92883</v>
      </c>
      <c r="D36" s="33" t="s">
        <v>16</v>
      </c>
      <c r="E36" s="34" t="s">
        <v>42</v>
      </c>
      <c r="F36" s="33" t="s">
        <v>29</v>
      </c>
      <c r="G36" s="35">
        <v>42</v>
      </c>
      <c r="H36" s="36">
        <v>12.41</v>
      </c>
      <c r="I36" s="37">
        <v>15.28</v>
      </c>
      <c r="J36" s="37">
        <v>641.76</v>
      </c>
    </row>
    <row r="37" spans="2:13" ht="25.5">
      <c r="B37" s="33" t="s">
        <v>58</v>
      </c>
      <c r="C37" s="33">
        <v>92882</v>
      </c>
      <c r="D37" s="33" t="s">
        <v>16</v>
      </c>
      <c r="E37" s="34" t="s">
        <v>39</v>
      </c>
      <c r="F37" s="33" t="s">
        <v>29</v>
      </c>
      <c r="G37" s="35">
        <v>438</v>
      </c>
      <c r="H37" s="36">
        <v>13.7</v>
      </c>
      <c r="I37" s="37">
        <v>16.86</v>
      </c>
      <c r="J37" s="37">
        <v>7384.68</v>
      </c>
    </row>
    <row r="38" spans="2:13" ht="25.5">
      <c r="B38" s="33" t="s">
        <v>59</v>
      </c>
      <c r="C38" s="33">
        <v>92915</v>
      </c>
      <c r="D38" s="33" t="s">
        <v>16</v>
      </c>
      <c r="E38" s="34" t="s">
        <v>38</v>
      </c>
      <c r="F38" s="33" t="s">
        <v>29</v>
      </c>
      <c r="G38" s="35">
        <v>346</v>
      </c>
      <c r="H38" s="36">
        <v>17.71</v>
      </c>
      <c r="I38" s="37">
        <v>21.8</v>
      </c>
      <c r="J38" s="37">
        <v>7542.8</v>
      </c>
    </row>
    <row r="39" spans="2:13" ht="25.5">
      <c r="B39" s="33" t="s">
        <v>552</v>
      </c>
      <c r="C39" s="33">
        <v>96558</v>
      </c>
      <c r="D39" s="33" t="s">
        <v>16</v>
      </c>
      <c r="E39" s="34" t="s">
        <v>30</v>
      </c>
      <c r="F39" s="33" t="s">
        <v>18</v>
      </c>
      <c r="G39" s="35">
        <v>39.250000000000007</v>
      </c>
      <c r="H39" s="36">
        <v>813.41</v>
      </c>
      <c r="I39" s="37">
        <v>1001.31</v>
      </c>
      <c r="J39" s="37">
        <v>39301.42</v>
      </c>
    </row>
    <row r="40" spans="2:13" ht="25.5">
      <c r="B40" s="13" t="s">
        <v>61</v>
      </c>
      <c r="C40" s="13"/>
      <c r="D40" s="13"/>
      <c r="E40" s="51" t="s">
        <v>41</v>
      </c>
      <c r="F40" s="39"/>
      <c r="G40" s="35"/>
      <c r="H40" s="36"/>
      <c r="I40" s="37"/>
      <c r="J40" s="37"/>
    </row>
    <row r="41" spans="2:13" ht="25.5">
      <c r="B41" s="33" t="s">
        <v>62</v>
      </c>
      <c r="C41" s="33">
        <v>96536</v>
      </c>
      <c r="D41" s="33" t="s">
        <v>16</v>
      </c>
      <c r="E41" s="34" t="s">
        <v>36</v>
      </c>
      <c r="F41" s="33" t="s">
        <v>4</v>
      </c>
      <c r="G41" s="35">
        <v>330.19</v>
      </c>
      <c r="H41" s="36">
        <v>73.239999999999995</v>
      </c>
      <c r="I41" s="37">
        <v>90.16</v>
      </c>
      <c r="J41" s="37">
        <v>29769.93</v>
      </c>
    </row>
    <row r="42" spans="2:13" ht="25.5">
      <c r="B42" s="33" t="s">
        <v>66</v>
      </c>
      <c r="C42" s="33">
        <v>92915</v>
      </c>
      <c r="D42" s="33" t="s">
        <v>16</v>
      </c>
      <c r="E42" s="34" t="s">
        <v>38</v>
      </c>
      <c r="F42" s="33" t="s">
        <v>29</v>
      </c>
      <c r="G42" s="35">
        <v>187</v>
      </c>
      <c r="H42" s="36">
        <v>17.71</v>
      </c>
      <c r="I42" s="37">
        <v>21.8</v>
      </c>
      <c r="J42" s="37">
        <v>4076.6</v>
      </c>
      <c r="L42"/>
      <c r="M42"/>
    </row>
    <row r="43" spans="2:13" ht="25.5">
      <c r="B43" s="33" t="s">
        <v>227</v>
      </c>
      <c r="C43" s="33">
        <v>92882</v>
      </c>
      <c r="D43" s="33" t="s">
        <v>16</v>
      </c>
      <c r="E43" s="34" t="s">
        <v>39</v>
      </c>
      <c r="F43" s="33" t="s">
        <v>29</v>
      </c>
      <c r="G43" s="35">
        <v>17</v>
      </c>
      <c r="H43" s="36">
        <v>13.7</v>
      </c>
      <c r="I43" s="37">
        <v>16.86</v>
      </c>
      <c r="J43" s="37">
        <v>286.62</v>
      </c>
      <c r="L43"/>
      <c r="M43"/>
    </row>
    <row r="44" spans="2:13" ht="25.5">
      <c r="B44" s="33" t="s">
        <v>63</v>
      </c>
      <c r="C44" s="33">
        <v>92883</v>
      </c>
      <c r="D44" s="33" t="s">
        <v>16</v>
      </c>
      <c r="E44" s="34" t="s">
        <v>42</v>
      </c>
      <c r="F44" s="33" t="s">
        <v>29</v>
      </c>
      <c r="G44" s="35">
        <v>321</v>
      </c>
      <c r="H44" s="36">
        <v>12.41</v>
      </c>
      <c r="I44" s="37">
        <v>15.28</v>
      </c>
      <c r="J44" s="37">
        <v>4904.88</v>
      </c>
      <c r="L44"/>
      <c r="M44"/>
    </row>
    <row r="45" spans="2:13" ht="25.5">
      <c r="B45" s="33" t="s">
        <v>228</v>
      </c>
      <c r="C45" s="33">
        <v>92884</v>
      </c>
      <c r="D45" s="33" t="s">
        <v>16</v>
      </c>
      <c r="E45" s="34" t="s">
        <v>43</v>
      </c>
      <c r="F45" s="33" t="s">
        <v>29</v>
      </c>
      <c r="G45" s="35">
        <v>249</v>
      </c>
      <c r="H45" s="36">
        <v>12.4</v>
      </c>
      <c r="I45" s="37">
        <v>15.26</v>
      </c>
      <c r="J45" s="37">
        <v>3799.74</v>
      </c>
      <c r="L45"/>
      <c r="M45"/>
    </row>
    <row r="46" spans="2:13" ht="25.5">
      <c r="B46" s="33" t="s">
        <v>230</v>
      </c>
      <c r="C46" s="33">
        <v>92885</v>
      </c>
      <c r="D46" s="33" t="s">
        <v>16</v>
      </c>
      <c r="E46" s="34" t="s">
        <v>37</v>
      </c>
      <c r="F46" s="33" t="s">
        <v>29</v>
      </c>
      <c r="G46" s="35">
        <v>33</v>
      </c>
      <c r="H46" s="36">
        <v>11.67</v>
      </c>
      <c r="I46" s="37">
        <v>14.37</v>
      </c>
      <c r="J46" s="37">
        <v>474.21</v>
      </c>
      <c r="L46"/>
      <c r="M46"/>
    </row>
    <row r="47" spans="2:13" ht="25.5">
      <c r="B47" s="33" t="s">
        <v>231</v>
      </c>
      <c r="C47" s="33">
        <v>92886</v>
      </c>
      <c r="D47" s="33" t="s">
        <v>16</v>
      </c>
      <c r="E47" s="34" t="s">
        <v>44</v>
      </c>
      <c r="F47" s="33" t="s">
        <v>29</v>
      </c>
      <c r="G47" s="35">
        <v>34</v>
      </c>
      <c r="H47" s="36">
        <v>11.07</v>
      </c>
      <c r="I47" s="37">
        <v>13.63</v>
      </c>
      <c r="J47" s="37">
        <v>463.42</v>
      </c>
      <c r="L47"/>
      <c r="M47"/>
    </row>
    <row r="48" spans="2:13" ht="25.5">
      <c r="B48" s="33" t="s">
        <v>232</v>
      </c>
      <c r="C48" s="33">
        <v>96557</v>
      </c>
      <c r="D48" s="33" t="s">
        <v>16</v>
      </c>
      <c r="E48" s="34" t="s">
        <v>30</v>
      </c>
      <c r="F48" s="33" t="s">
        <v>18</v>
      </c>
      <c r="G48" s="35">
        <v>20.03</v>
      </c>
      <c r="H48" s="36">
        <v>778.14</v>
      </c>
      <c r="I48" s="37">
        <v>957.89</v>
      </c>
      <c r="J48" s="37">
        <v>19186.54</v>
      </c>
      <c r="L48"/>
      <c r="M48"/>
    </row>
    <row r="49" spans="2:13" ht="15">
      <c r="B49" s="40"/>
      <c r="C49" s="41"/>
      <c r="D49" s="41"/>
      <c r="E49" s="41"/>
      <c r="F49" s="41"/>
      <c r="G49" s="41"/>
      <c r="H49" s="42" t="s">
        <v>24</v>
      </c>
      <c r="I49" s="43"/>
      <c r="J49" s="44">
        <v>325489.3299999999</v>
      </c>
      <c r="L49"/>
      <c r="M49"/>
    </row>
    <row r="50" spans="2:13" ht="19.5" customHeight="1">
      <c r="B50" s="45"/>
      <c r="C50" s="45"/>
      <c r="D50" s="45"/>
      <c r="G50" s="46"/>
      <c r="H50" s="47"/>
      <c r="I50" s="47"/>
      <c r="J50" s="47"/>
      <c r="L50"/>
      <c r="M50"/>
    </row>
    <row r="51" spans="2:13" ht="19.5" customHeight="1">
      <c r="B51" s="29">
        <v>4</v>
      </c>
      <c r="C51" s="30"/>
      <c r="D51" s="30"/>
      <c r="E51" s="31" t="s">
        <v>45</v>
      </c>
      <c r="F51" s="31"/>
      <c r="G51" s="32"/>
      <c r="H51" s="32"/>
      <c r="I51" s="32"/>
      <c r="J51" s="32"/>
      <c r="L51"/>
      <c r="M51"/>
    </row>
    <row r="52" spans="2:13" ht="19.5" customHeight="1">
      <c r="B52" s="13" t="s">
        <v>68</v>
      </c>
      <c r="C52" s="13"/>
      <c r="D52" s="13"/>
      <c r="E52" s="52" t="s">
        <v>192</v>
      </c>
      <c r="F52" s="39"/>
      <c r="G52" s="35"/>
      <c r="H52" s="36"/>
      <c r="I52" s="37"/>
      <c r="J52" s="37"/>
      <c r="L52"/>
      <c r="M52"/>
    </row>
    <row r="53" spans="2:13" ht="38.25">
      <c r="B53" s="33" t="s">
        <v>233</v>
      </c>
      <c r="C53" s="33">
        <v>92471</v>
      </c>
      <c r="D53" s="33" t="s">
        <v>16</v>
      </c>
      <c r="E53" s="34" t="s">
        <v>48</v>
      </c>
      <c r="F53" s="33" t="s">
        <v>4</v>
      </c>
      <c r="G53" s="35">
        <v>468.64</v>
      </c>
      <c r="H53" s="36">
        <v>104.63</v>
      </c>
      <c r="I53" s="37">
        <v>128.80000000000001</v>
      </c>
      <c r="J53" s="37">
        <v>60360.83</v>
      </c>
      <c r="L53"/>
      <c r="M53"/>
    </row>
    <row r="54" spans="2:13" ht="25.5">
      <c r="B54" s="33" t="s">
        <v>234</v>
      </c>
      <c r="C54" s="33">
        <v>92761</v>
      </c>
      <c r="D54" s="33" t="s">
        <v>16</v>
      </c>
      <c r="E54" s="34" t="s">
        <v>42</v>
      </c>
      <c r="F54" s="33" t="s">
        <v>29</v>
      </c>
      <c r="G54" s="35">
        <v>106</v>
      </c>
      <c r="H54" s="36">
        <v>12.57</v>
      </c>
      <c r="I54" s="37">
        <v>15.47</v>
      </c>
      <c r="J54" s="37">
        <v>1639.82</v>
      </c>
      <c r="L54"/>
      <c r="M54"/>
    </row>
    <row r="55" spans="2:13" ht="25.5">
      <c r="B55" s="33" t="s">
        <v>235</v>
      </c>
      <c r="C55" s="33">
        <v>92762</v>
      </c>
      <c r="D55" s="33" t="s">
        <v>16</v>
      </c>
      <c r="E55" s="34" t="s">
        <v>43</v>
      </c>
      <c r="F55" s="33" t="s">
        <v>29</v>
      </c>
      <c r="G55" s="35">
        <v>1713</v>
      </c>
      <c r="H55" s="36">
        <v>11.14</v>
      </c>
      <c r="I55" s="37">
        <v>13.71</v>
      </c>
      <c r="J55" s="37">
        <v>23485.23</v>
      </c>
      <c r="L55"/>
      <c r="M55"/>
    </row>
    <row r="56" spans="2:13" ht="25.5">
      <c r="B56" s="33" t="s">
        <v>236</v>
      </c>
      <c r="C56" s="33">
        <v>92760</v>
      </c>
      <c r="D56" s="33" t="s">
        <v>16</v>
      </c>
      <c r="E56" s="34" t="s">
        <v>39</v>
      </c>
      <c r="F56" s="33" t="s">
        <v>29</v>
      </c>
      <c r="G56" s="35">
        <v>19</v>
      </c>
      <c r="H56" s="36">
        <v>13.57</v>
      </c>
      <c r="I56" s="37">
        <v>16.7</v>
      </c>
      <c r="J56" s="37">
        <v>317.3</v>
      </c>
      <c r="L56"/>
      <c r="M56"/>
    </row>
    <row r="57" spans="2:13" ht="25.5">
      <c r="B57" s="33" t="s">
        <v>237</v>
      </c>
      <c r="C57" s="33">
        <v>92759</v>
      </c>
      <c r="D57" s="33" t="s">
        <v>16</v>
      </c>
      <c r="E57" s="34" t="s">
        <v>38</v>
      </c>
      <c r="F57" s="33" t="s">
        <v>29</v>
      </c>
      <c r="G57" s="35">
        <v>562</v>
      </c>
      <c r="H57" s="36">
        <v>14.65</v>
      </c>
      <c r="I57" s="37">
        <v>18.03</v>
      </c>
      <c r="J57" s="37">
        <v>10132.86</v>
      </c>
      <c r="L57"/>
      <c r="M57"/>
    </row>
    <row r="58" spans="2:13" ht="25.5">
      <c r="B58" s="33" t="s">
        <v>238</v>
      </c>
      <c r="C58" s="33">
        <v>92763</v>
      </c>
      <c r="D58" s="33" t="s">
        <v>16</v>
      </c>
      <c r="E58" s="34" t="s">
        <v>37</v>
      </c>
      <c r="F58" s="33" t="s">
        <v>29</v>
      </c>
      <c r="G58" s="35">
        <v>265</v>
      </c>
      <c r="H58" s="36">
        <v>9.32</v>
      </c>
      <c r="I58" s="37">
        <v>11.47</v>
      </c>
      <c r="J58" s="37">
        <v>3039.55</v>
      </c>
      <c r="L58"/>
      <c r="M58"/>
    </row>
    <row r="59" spans="2:13" ht="25.5">
      <c r="B59" s="33" t="s">
        <v>239</v>
      </c>
      <c r="C59" s="33">
        <v>92764</v>
      </c>
      <c r="D59" s="33" t="s">
        <v>16</v>
      </c>
      <c r="E59" s="34" t="s">
        <v>44</v>
      </c>
      <c r="F59" s="33" t="s">
        <v>29</v>
      </c>
      <c r="G59" s="35">
        <v>169</v>
      </c>
      <c r="H59" s="36">
        <v>8.9700000000000006</v>
      </c>
      <c r="I59" s="37">
        <v>11.04</v>
      </c>
      <c r="J59" s="37">
        <v>1865.76</v>
      </c>
      <c r="L59"/>
      <c r="M59"/>
    </row>
    <row r="60" spans="2:13" ht="25.5">
      <c r="B60" s="33" t="s">
        <v>240</v>
      </c>
      <c r="C60" s="33">
        <v>103674</v>
      </c>
      <c r="D60" s="33" t="s">
        <v>16</v>
      </c>
      <c r="E60" s="34" t="s">
        <v>30</v>
      </c>
      <c r="F60" s="33" t="s">
        <v>18</v>
      </c>
      <c r="G60" s="35">
        <v>40.130000000000003</v>
      </c>
      <c r="H60" s="36">
        <v>726.54</v>
      </c>
      <c r="I60" s="37">
        <v>894.37</v>
      </c>
      <c r="J60" s="37">
        <v>35891.07</v>
      </c>
      <c r="L60"/>
      <c r="M60"/>
    </row>
    <row r="61" spans="2:13" ht="15">
      <c r="B61" s="53" t="s">
        <v>241</v>
      </c>
      <c r="C61" s="13"/>
      <c r="D61" s="13"/>
      <c r="E61" s="52" t="s">
        <v>193</v>
      </c>
      <c r="F61" s="39"/>
      <c r="G61" s="35"/>
      <c r="H61" s="36"/>
      <c r="I61" s="37"/>
      <c r="J61" s="37"/>
      <c r="L61"/>
      <c r="M61"/>
    </row>
    <row r="62" spans="2:13" ht="38.25">
      <c r="B62" s="33" t="s">
        <v>242</v>
      </c>
      <c r="C62" s="33">
        <v>92415</v>
      </c>
      <c r="D62" s="33" t="s">
        <v>16</v>
      </c>
      <c r="E62" s="34" t="s">
        <v>53</v>
      </c>
      <c r="F62" s="33" t="s">
        <v>4</v>
      </c>
      <c r="G62" s="35">
        <v>527.49</v>
      </c>
      <c r="H62" s="36">
        <v>160.38</v>
      </c>
      <c r="I62" s="37">
        <v>197.43</v>
      </c>
      <c r="J62" s="37">
        <v>104142.35</v>
      </c>
      <c r="L62"/>
      <c r="M62"/>
    </row>
    <row r="63" spans="2:13" ht="25.5">
      <c r="B63" s="33" t="s">
        <v>243</v>
      </c>
      <c r="C63" s="33">
        <v>92764</v>
      </c>
      <c r="D63" s="33" t="s">
        <v>16</v>
      </c>
      <c r="E63" s="34" t="s">
        <v>44</v>
      </c>
      <c r="F63" s="33" t="s">
        <v>29</v>
      </c>
      <c r="G63" s="35">
        <v>103</v>
      </c>
      <c r="H63" s="36">
        <v>8.9700000000000006</v>
      </c>
      <c r="I63" s="37">
        <v>11.04</v>
      </c>
      <c r="J63" s="37">
        <v>1137.1199999999999</v>
      </c>
      <c r="L63"/>
      <c r="M63"/>
    </row>
    <row r="64" spans="2:13" ht="25.5">
      <c r="B64" s="33" t="s">
        <v>244</v>
      </c>
      <c r="C64" s="33">
        <v>92762</v>
      </c>
      <c r="D64" s="33" t="s">
        <v>16</v>
      </c>
      <c r="E64" s="34" t="s">
        <v>43</v>
      </c>
      <c r="F64" s="33" t="s">
        <v>29</v>
      </c>
      <c r="G64" s="35">
        <v>2012</v>
      </c>
      <c r="H64" s="36">
        <v>11.14</v>
      </c>
      <c r="I64" s="37">
        <v>13.71</v>
      </c>
      <c r="J64" s="37">
        <v>27584.52</v>
      </c>
      <c r="L64"/>
      <c r="M64"/>
    </row>
    <row r="65" spans="2:13" ht="25.5">
      <c r="B65" s="33" t="s">
        <v>245</v>
      </c>
      <c r="C65" s="33">
        <v>92763</v>
      </c>
      <c r="D65" s="33" t="s">
        <v>16</v>
      </c>
      <c r="E65" s="34" t="s">
        <v>37</v>
      </c>
      <c r="F65" s="33" t="s">
        <v>29</v>
      </c>
      <c r="G65" s="35">
        <v>50</v>
      </c>
      <c r="H65" s="36">
        <v>9.32</v>
      </c>
      <c r="I65" s="37">
        <v>11.47</v>
      </c>
      <c r="J65" s="37">
        <v>573.5</v>
      </c>
      <c r="L65"/>
      <c r="M65"/>
    </row>
    <row r="66" spans="2:13" ht="25.5">
      <c r="B66" s="33" t="s">
        <v>246</v>
      </c>
      <c r="C66" s="33">
        <v>92761</v>
      </c>
      <c r="D66" s="33" t="s">
        <v>16</v>
      </c>
      <c r="E66" s="34" t="s">
        <v>42</v>
      </c>
      <c r="F66" s="33" t="s">
        <v>29</v>
      </c>
      <c r="G66" s="35">
        <v>6</v>
      </c>
      <c r="H66" s="36">
        <v>12.57</v>
      </c>
      <c r="I66" s="37">
        <v>15.47</v>
      </c>
      <c r="J66" s="37">
        <v>92.82</v>
      </c>
      <c r="L66"/>
      <c r="M66"/>
    </row>
    <row r="67" spans="2:13" ht="25.5">
      <c r="B67" s="33" t="s">
        <v>247</v>
      </c>
      <c r="C67" s="33">
        <v>92760</v>
      </c>
      <c r="D67" s="33" t="s">
        <v>16</v>
      </c>
      <c r="E67" s="34" t="s">
        <v>39</v>
      </c>
      <c r="F67" s="33" t="s">
        <v>29</v>
      </c>
      <c r="G67" s="35">
        <v>31</v>
      </c>
      <c r="H67" s="36">
        <v>13.57</v>
      </c>
      <c r="I67" s="37">
        <v>16.7</v>
      </c>
      <c r="J67" s="37">
        <v>517.70000000000005</v>
      </c>
      <c r="L67"/>
      <c r="M67"/>
    </row>
    <row r="68" spans="2:13" ht="25.5">
      <c r="B68" s="33" t="s">
        <v>248</v>
      </c>
      <c r="C68" s="33">
        <v>92759</v>
      </c>
      <c r="D68" s="33" t="s">
        <v>16</v>
      </c>
      <c r="E68" s="34" t="s">
        <v>38</v>
      </c>
      <c r="F68" s="33" t="s">
        <v>29</v>
      </c>
      <c r="G68" s="35">
        <v>842</v>
      </c>
      <c r="H68" s="36">
        <v>14.65</v>
      </c>
      <c r="I68" s="37">
        <v>18.03</v>
      </c>
      <c r="J68" s="37">
        <v>15181.26</v>
      </c>
      <c r="L68"/>
      <c r="M68"/>
    </row>
    <row r="69" spans="2:13" ht="25.5">
      <c r="B69" s="33" t="s">
        <v>341</v>
      </c>
      <c r="C69" s="33">
        <v>103672</v>
      </c>
      <c r="D69" s="33" t="s">
        <v>16</v>
      </c>
      <c r="E69" s="34" t="s">
        <v>60</v>
      </c>
      <c r="F69" s="33" t="s">
        <v>18</v>
      </c>
      <c r="G69" s="35">
        <v>33.81</v>
      </c>
      <c r="H69" s="36">
        <v>702.66</v>
      </c>
      <c r="I69" s="37">
        <v>864.97</v>
      </c>
      <c r="J69" s="37">
        <v>29244.639999999999</v>
      </c>
      <c r="L69"/>
      <c r="M69"/>
    </row>
    <row r="70" spans="2:13" ht="15">
      <c r="B70" s="53" t="s">
        <v>249</v>
      </c>
      <c r="C70" s="33"/>
      <c r="D70" s="33"/>
      <c r="E70" s="52" t="s">
        <v>160</v>
      </c>
      <c r="F70" s="33"/>
      <c r="G70" s="35"/>
      <c r="H70" s="54"/>
      <c r="I70" s="37"/>
      <c r="J70" s="37"/>
      <c r="L70"/>
      <c r="M70"/>
    </row>
    <row r="71" spans="2:13" ht="25.5">
      <c r="B71" s="48" t="s">
        <v>250</v>
      </c>
      <c r="C71" s="33">
        <v>99235</v>
      </c>
      <c r="D71" s="33" t="s">
        <v>16</v>
      </c>
      <c r="E71" s="34" t="s">
        <v>60</v>
      </c>
      <c r="F71" s="33" t="s">
        <v>18</v>
      </c>
      <c r="G71" s="35">
        <v>75.599999999999994</v>
      </c>
      <c r="H71" s="36">
        <v>708.61</v>
      </c>
      <c r="I71" s="37">
        <v>872.3</v>
      </c>
      <c r="J71" s="37">
        <v>65945.88</v>
      </c>
      <c r="L71"/>
      <c r="M71"/>
    </row>
    <row r="72" spans="2:13" ht="25.5">
      <c r="B72" s="48" t="s">
        <v>251</v>
      </c>
      <c r="C72" s="33">
        <v>1286</v>
      </c>
      <c r="D72" s="33" t="s">
        <v>438</v>
      </c>
      <c r="E72" s="34" t="s">
        <v>477</v>
      </c>
      <c r="F72" s="33" t="s">
        <v>4</v>
      </c>
      <c r="G72" s="35">
        <v>1065.2389999999998</v>
      </c>
      <c r="H72" s="36">
        <v>47.18</v>
      </c>
      <c r="I72" s="37">
        <v>58.08</v>
      </c>
      <c r="J72" s="37">
        <v>61869.08</v>
      </c>
      <c r="L72"/>
      <c r="M72"/>
    </row>
    <row r="73" spans="2:13" ht="51">
      <c r="B73" s="48" t="s">
        <v>252</v>
      </c>
      <c r="C73" s="33">
        <v>92771</v>
      </c>
      <c r="D73" s="33" t="s">
        <v>16</v>
      </c>
      <c r="E73" s="34" t="s">
        <v>64</v>
      </c>
      <c r="F73" s="33" t="s">
        <v>29</v>
      </c>
      <c r="G73" s="35">
        <v>125.35</v>
      </c>
      <c r="H73" s="36">
        <v>10.64</v>
      </c>
      <c r="I73" s="37">
        <v>13.1</v>
      </c>
      <c r="J73" s="37">
        <v>1642.09</v>
      </c>
      <c r="L73"/>
      <c r="M73"/>
    </row>
    <row r="74" spans="2:13" ht="51">
      <c r="B74" s="48" t="s">
        <v>253</v>
      </c>
      <c r="C74" s="33">
        <v>92770</v>
      </c>
      <c r="D74" s="33" t="s">
        <v>16</v>
      </c>
      <c r="E74" s="34" t="s">
        <v>65</v>
      </c>
      <c r="F74" s="33" t="s">
        <v>29</v>
      </c>
      <c r="G74" s="35">
        <v>144.9</v>
      </c>
      <c r="H74" s="36">
        <v>12.01</v>
      </c>
      <c r="I74" s="37">
        <v>14.78</v>
      </c>
      <c r="J74" s="37">
        <v>2141.62</v>
      </c>
      <c r="L74"/>
      <c r="M74"/>
    </row>
    <row r="75" spans="2:13" ht="51">
      <c r="B75" s="48" t="s">
        <v>254</v>
      </c>
      <c r="C75" s="33">
        <v>92769</v>
      </c>
      <c r="D75" s="33" t="s">
        <v>16</v>
      </c>
      <c r="E75" s="34" t="s">
        <v>67</v>
      </c>
      <c r="F75" s="33" t="s">
        <v>29</v>
      </c>
      <c r="G75" s="35">
        <v>1109</v>
      </c>
      <c r="H75" s="36">
        <v>12.96</v>
      </c>
      <c r="I75" s="37">
        <v>15.95</v>
      </c>
      <c r="J75" s="37">
        <v>17688.55</v>
      </c>
      <c r="L75"/>
      <c r="M75"/>
    </row>
    <row r="76" spans="2:13" s="149" customFormat="1" ht="19.5" customHeight="1">
      <c r="B76" s="168" t="s">
        <v>69</v>
      </c>
      <c r="C76" s="145"/>
      <c r="D76" s="33"/>
      <c r="E76" s="52" t="s">
        <v>335</v>
      </c>
      <c r="F76" s="112"/>
      <c r="G76" s="169"/>
      <c r="H76" s="54"/>
      <c r="I76" s="37"/>
      <c r="J76" s="37"/>
      <c r="K76" s="2"/>
      <c r="L76"/>
      <c r="M76"/>
    </row>
    <row r="77" spans="2:13" s="149" customFormat="1" ht="15">
      <c r="B77" s="170" t="s">
        <v>336</v>
      </c>
      <c r="C77" s="145">
        <v>93191</v>
      </c>
      <c r="D77" s="33" t="s">
        <v>16</v>
      </c>
      <c r="E77" s="34" t="s">
        <v>337</v>
      </c>
      <c r="F77" s="154" t="s">
        <v>75</v>
      </c>
      <c r="G77" s="150">
        <v>250.6</v>
      </c>
      <c r="H77" s="36">
        <v>78.900000000000006</v>
      </c>
      <c r="I77" s="37">
        <v>97.13</v>
      </c>
      <c r="J77" s="37">
        <v>24340.78</v>
      </c>
      <c r="K77" s="2"/>
      <c r="L77"/>
      <c r="M77"/>
    </row>
    <row r="78" spans="2:13" s="149" customFormat="1" ht="19.5" customHeight="1">
      <c r="B78" s="168" t="s">
        <v>473</v>
      </c>
      <c r="C78" s="145"/>
      <c r="D78" s="33"/>
      <c r="E78" s="52" t="s">
        <v>474</v>
      </c>
      <c r="F78" s="112"/>
      <c r="G78" s="169"/>
      <c r="H78" s="54"/>
      <c r="I78" s="37"/>
      <c r="J78" s="37"/>
      <c r="K78" s="2"/>
      <c r="L78"/>
      <c r="M78"/>
    </row>
    <row r="79" spans="2:13" ht="25.5">
      <c r="B79" s="48" t="s">
        <v>553</v>
      </c>
      <c r="C79" s="33">
        <v>99235</v>
      </c>
      <c r="D79" s="33" t="s">
        <v>16</v>
      </c>
      <c r="E79" s="34" t="s">
        <v>60</v>
      </c>
      <c r="F79" s="33" t="s">
        <v>18</v>
      </c>
      <c r="G79" s="35">
        <v>4.0599999999999996</v>
      </c>
      <c r="H79" s="36">
        <v>708.61</v>
      </c>
      <c r="I79" s="37">
        <v>872.3</v>
      </c>
      <c r="J79" s="37">
        <v>3541.54</v>
      </c>
      <c r="L79"/>
      <c r="M79"/>
    </row>
    <row r="80" spans="2:13" s="149" customFormat="1" ht="51">
      <c r="B80" s="170" t="s">
        <v>554</v>
      </c>
      <c r="C80" s="145">
        <v>101969</v>
      </c>
      <c r="D80" s="33" t="s">
        <v>16</v>
      </c>
      <c r="E80" s="34" t="s">
        <v>486</v>
      </c>
      <c r="F80" s="154" t="s">
        <v>4</v>
      </c>
      <c r="G80" s="150">
        <v>22.17</v>
      </c>
      <c r="H80" s="36">
        <v>200.52</v>
      </c>
      <c r="I80" s="37">
        <v>246.84</v>
      </c>
      <c r="J80" s="37">
        <v>5472.44</v>
      </c>
      <c r="K80" s="2"/>
      <c r="L80"/>
      <c r="M80"/>
    </row>
    <row r="81" spans="2:11" s="149" customFormat="1" ht="38.25">
      <c r="B81" s="48" t="s">
        <v>555</v>
      </c>
      <c r="C81" s="145">
        <v>95944</v>
      </c>
      <c r="D81" s="33" t="s">
        <v>16</v>
      </c>
      <c r="E81" s="34" t="s">
        <v>487</v>
      </c>
      <c r="F81" s="154" t="s">
        <v>29</v>
      </c>
      <c r="G81" s="150">
        <v>122</v>
      </c>
      <c r="H81" s="36">
        <v>21.23</v>
      </c>
      <c r="I81" s="37">
        <v>26.13</v>
      </c>
      <c r="J81" s="37">
        <v>3187.86</v>
      </c>
      <c r="K81" s="2"/>
    </row>
    <row r="82" spans="2:11" s="149" customFormat="1" ht="38.25">
      <c r="B82" s="170" t="s">
        <v>556</v>
      </c>
      <c r="C82" s="145">
        <v>95945</v>
      </c>
      <c r="D82" s="33" t="s">
        <v>16</v>
      </c>
      <c r="E82" s="34" t="s">
        <v>488</v>
      </c>
      <c r="F82" s="154" t="s">
        <v>29</v>
      </c>
      <c r="G82" s="150">
        <v>176</v>
      </c>
      <c r="H82" s="36">
        <v>16.75</v>
      </c>
      <c r="I82" s="37">
        <v>20.62</v>
      </c>
      <c r="J82" s="37">
        <v>3629.12</v>
      </c>
      <c r="K82" s="2"/>
    </row>
    <row r="83" spans="2:11" s="149" customFormat="1" ht="38.25">
      <c r="B83" s="48" t="s">
        <v>557</v>
      </c>
      <c r="C83" s="145">
        <v>95946</v>
      </c>
      <c r="D83" s="33" t="s">
        <v>16</v>
      </c>
      <c r="E83" s="34" t="s">
        <v>489</v>
      </c>
      <c r="F83" s="154" t="s">
        <v>29</v>
      </c>
      <c r="G83" s="150">
        <v>40.5</v>
      </c>
      <c r="H83" s="36">
        <v>13.05</v>
      </c>
      <c r="I83" s="37">
        <v>16.059999999999999</v>
      </c>
      <c r="J83" s="37">
        <v>650.42999999999995</v>
      </c>
      <c r="K83" s="2"/>
    </row>
    <row r="84" spans="2:11" s="149" customFormat="1" ht="38.25">
      <c r="B84" s="170" t="s">
        <v>558</v>
      </c>
      <c r="C84" s="145">
        <v>95947</v>
      </c>
      <c r="D84" s="33" t="s">
        <v>16</v>
      </c>
      <c r="E84" s="34" t="s">
        <v>490</v>
      </c>
      <c r="F84" s="154" t="s">
        <v>29</v>
      </c>
      <c r="G84" s="150">
        <v>35</v>
      </c>
      <c r="H84" s="36">
        <v>9.89</v>
      </c>
      <c r="I84" s="37">
        <v>12.17</v>
      </c>
      <c r="J84" s="37">
        <v>425.95</v>
      </c>
      <c r="K84" s="2"/>
    </row>
    <row r="85" spans="2:11" ht="19.5" customHeight="1">
      <c r="B85" s="40"/>
      <c r="C85" s="41"/>
      <c r="D85" s="41"/>
      <c r="E85" s="41"/>
      <c r="F85" s="41"/>
      <c r="G85" s="41"/>
      <c r="H85" s="42" t="s">
        <v>24</v>
      </c>
      <c r="I85" s="43"/>
      <c r="J85" s="44">
        <v>505741.67000000004</v>
      </c>
    </row>
    <row r="86" spans="2:11" ht="19.5" customHeight="1">
      <c r="B86" s="45"/>
      <c r="C86" s="45"/>
      <c r="D86" s="45"/>
      <c r="G86" s="46"/>
      <c r="H86" s="47"/>
      <c r="I86" s="47"/>
      <c r="J86" s="47"/>
    </row>
    <row r="87" spans="2:11" ht="19.5" customHeight="1">
      <c r="B87" s="29" t="s">
        <v>194</v>
      </c>
      <c r="C87" s="30"/>
      <c r="D87" s="30"/>
      <c r="E87" s="31" t="s">
        <v>195</v>
      </c>
      <c r="F87" s="31"/>
      <c r="G87" s="32"/>
      <c r="H87" s="32"/>
      <c r="I87" s="32"/>
      <c r="J87" s="32"/>
    </row>
    <row r="88" spans="2:11" ht="19.5" customHeight="1">
      <c r="B88" s="13" t="s">
        <v>71</v>
      </c>
      <c r="C88" s="13"/>
      <c r="D88" s="13"/>
      <c r="E88" s="52" t="s">
        <v>196</v>
      </c>
      <c r="F88" s="39"/>
      <c r="G88" s="35"/>
      <c r="H88" s="36"/>
      <c r="I88" s="37"/>
      <c r="J88" s="37"/>
    </row>
    <row r="89" spans="2:11" s="149" customFormat="1" ht="51">
      <c r="B89" s="145" t="s">
        <v>255</v>
      </c>
      <c r="C89" s="145">
        <v>103330</v>
      </c>
      <c r="D89" s="33" t="s">
        <v>16</v>
      </c>
      <c r="E89" s="34" t="s">
        <v>197</v>
      </c>
      <c r="F89" s="145" t="s">
        <v>4</v>
      </c>
      <c r="G89" s="150">
        <v>1536.8</v>
      </c>
      <c r="H89" s="36">
        <v>98.56</v>
      </c>
      <c r="I89" s="37">
        <v>121.33</v>
      </c>
      <c r="J89" s="37">
        <v>186459.94</v>
      </c>
      <c r="K89" s="2"/>
    </row>
    <row r="90" spans="2:11" s="149" customFormat="1" ht="63.75">
      <c r="B90" s="145" t="s">
        <v>256</v>
      </c>
      <c r="C90" s="145">
        <v>96359</v>
      </c>
      <c r="D90" s="33" t="s">
        <v>16</v>
      </c>
      <c r="E90" s="34" t="s">
        <v>357</v>
      </c>
      <c r="F90" s="145" t="s">
        <v>4</v>
      </c>
      <c r="G90" s="150">
        <v>129.74</v>
      </c>
      <c r="H90" s="36">
        <v>113.26</v>
      </c>
      <c r="I90" s="37">
        <v>139.41999999999999</v>
      </c>
      <c r="J90" s="37">
        <v>18088.349999999999</v>
      </c>
      <c r="K90" s="2"/>
    </row>
    <row r="91" spans="2:11" s="149" customFormat="1" ht="38.25">
      <c r="B91" s="145" t="s">
        <v>362</v>
      </c>
      <c r="C91" s="145">
        <v>102253</v>
      </c>
      <c r="D91" s="33" t="s">
        <v>16</v>
      </c>
      <c r="E91" s="34" t="s">
        <v>363</v>
      </c>
      <c r="F91" s="145" t="s">
        <v>4</v>
      </c>
      <c r="G91" s="150">
        <v>15.6</v>
      </c>
      <c r="H91" s="36">
        <v>914.39</v>
      </c>
      <c r="I91" s="37">
        <v>1125.6099999999999</v>
      </c>
      <c r="J91" s="37">
        <v>17559.52</v>
      </c>
      <c r="K91" s="2"/>
    </row>
    <row r="92" spans="2:11" s="149" customFormat="1">
      <c r="B92" s="161"/>
      <c r="C92" s="162"/>
      <c r="D92" s="162"/>
      <c r="E92" s="162"/>
      <c r="F92" s="162"/>
      <c r="G92" s="162"/>
      <c r="H92" s="163" t="s">
        <v>24</v>
      </c>
      <c r="I92" s="151"/>
      <c r="J92" s="152">
        <v>222107.81</v>
      </c>
      <c r="K92" s="2"/>
    </row>
    <row r="93" spans="2:11" s="149" customFormat="1">
      <c r="B93" s="165"/>
      <c r="C93" s="165"/>
      <c r="D93" s="165"/>
      <c r="E93" s="165"/>
      <c r="F93" s="166"/>
      <c r="G93" s="153"/>
      <c r="H93" s="153"/>
      <c r="I93" s="153"/>
      <c r="J93" s="153"/>
      <c r="K93" s="2"/>
    </row>
    <row r="94" spans="2:11" ht="19.5" customHeight="1">
      <c r="B94" s="29" t="s">
        <v>198</v>
      </c>
      <c r="C94" s="30"/>
      <c r="D94" s="30"/>
      <c r="E94" s="31" t="s">
        <v>199</v>
      </c>
      <c r="F94" s="31"/>
      <c r="G94" s="32"/>
      <c r="H94" s="32"/>
      <c r="I94" s="32"/>
      <c r="J94" s="32"/>
    </row>
    <row r="95" spans="2:11" ht="19.5" customHeight="1">
      <c r="B95" s="13" t="s">
        <v>74</v>
      </c>
      <c r="C95" s="13"/>
      <c r="D95" s="13"/>
      <c r="E95" s="52" t="s">
        <v>344</v>
      </c>
      <c r="F95" s="39"/>
      <c r="G95" s="35"/>
      <c r="H95" s="36"/>
      <c r="I95" s="37"/>
      <c r="J95" s="37"/>
    </row>
    <row r="96" spans="2:11" s="149" customFormat="1" ht="38.25">
      <c r="B96" s="145" t="s">
        <v>200</v>
      </c>
      <c r="C96" s="145">
        <v>90793</v>
      </c>
      <c r="D96" s="33" t="s">
        <v>16</v>
      </c>
      <c r="E96" s="34" t="s">
        <v>342</v>
      </c>
      <c r="F96" s="145" t="s">
        <v>77</v>
      </c>
      <c r="G96" s="150">
        <v>36</v>
      </c>
      <c r="H96" s="36">
        <v>971.86</v>
      </c>
      <c r="I96" s="37">
        <v>1196.3599999999999</v>
      </c>
      <c r="J96" s="37">
        <v>43068.959999999999</v>
      </c>
      <c r="K96" s="2"/>
    </row>
    <row r="97" spans="2:11" s="149" customFormat="1" ht="38.25">
      <c r="B97" s="145" t="s">
        <v>201</v>
      </c>
      <c r="C97" s="145">
        <v>91341</v>
      </c>
      <c r="D97" s="33" t="s">
        <v>16</v>
      </c>
      <c r="E97" s="34" t="s">
        <v>345</v>
      </c>
      <c r="F97" s="145" t="s">
        <v>4</v>
      </c>
      <c r="G97" s="150">
        <v>18.690000000000001</v>
      </c>
      <c r="H97" s="36">
        <v>922.43</v>
      </c>
      <c r="I97" s="37">
        <v>1135.51</v>
      </c>
      <c r="J97" s="37">
        <v>21222.68</v>
      </c>
      <c r="K97" s="2"/>
    </row>
    <row r="98" spans="2:11" s="149" customFormat="1" ht="38.25">
      <c r="B98" s="145" t="s">
        <v>257</v>
      </c>
      <c r="C98" s="145">
        <v>90791</v>
      </c>
      <c r="D98" s="33" t="s">
        <v>16</v>
      </c>
      <c r="E98" s="34" t="s">
        <v>347</v>
      </c>
      <c r="F98" s="145" t="s">
        <v>77</v>
      </c>
      <c r="G98" s="150">
        <v>1</v>
      </c>
      <c r="H98" s="36">
        <v>916.83</v>
      </c>
      <c r="I98" s="37">
        <v>1128.6199999999999</v>
      </c>
      <c r="J98" s="37">
        <v>1128.6199999999999</v>
      </c>
      <c r="K98" s="2"/>
    </row>
    <row r="99" spans="2:11" s="149" customFormat="1" ht="25.5">
      <c r="B99" s="145" t="s">
        <v>559</v>
      </c>
      <c r="C99" s="145">
        <v>90838</v>
      </c>
      <c r="D99" s="33" t="s">
        <v>16</v>
      </c>
      <c r="E99" s="34" t="s">
        <v>346</v>
      </c>
      <c r="F99" s="145" t="s">
        <v>77</v>
      </c>
      <c r="G99" s="150">
        <v>4</v>
      </c>
      <c r="H99" s="36">
        <v>1450.29</v>
      </c>
      <c r="I99" s="37">
        <v>1785.31</v>
      </c>
      <c r="J99" s="37">
        <v>7141.24</v>
      </c>
      <c r="K99" s="2"/>
    </row>
    <row r="100" spans="2:11" s="149" customFormat="1" ht="51">
      <c r="B100" s="145" t="s">
        <v>560</v>
      </c>
      <c r="C100" s="145">
        <v>94805</v>
      </c>
      <c r="D100" s="33" t="s">
        <v>16</v>
      </c>
      <c r="E100" s="34" t="s">
        <v>348</v>
      </c>
      <c r="F100" s="145" t="s">
        <v>120</v>
      </c>
      <c r="G100" s="150">
        <v>2</v>
      </c>
      <c r="H100" s="36">
        <v>1299.92</v>
      </c>
      <c r="I100" s="37">
        <v>1600.2</v>
      </c>
      <c r="J100" s="37">
        <v>3200.4</v>
      </c>
      <c r="K100" s="2"/>
    </row>
    <row r="101" spans="2:11" s="149" customFormat="1" ht="25.5">
      <c r="B101" s="145" t="s">
        <v>561</v>
      </c>
      <c r="C101" s="145">
        <v>100874</v>
      </c>
      <c r="D101" s="33" t="s">
        <v>16</v>
      </c>
      <c r="E101" s="34" t="s">
        <v>343</v>
      </c>
      <c r="F101" s="145" t="s">
        <v>77</v>
      </c>
      <c r="G101" s="150">
        <v>8</v>
      </c>
      <c r="H101" s="36">
        <v>356.61</v>
      </c>
      <c r="I101" s="37">
        <v>438.99</v>
      </c>
      <c r="J101" s="37">
        <v>3511.92</v>
      </c>
      <c r="K101" s="166"/>
    </row>
    <row r="102" spans="2:11" ht="19.5" customHeight="1">
      <c r="B102" s="13" t="s">
        <v>76</v>
      </c>
      <c r="C102" s="13"/>
      <c r="D102" s="13"/>
      <c r="E102" s="52" t="s">
        <v>203</v>
      </c>
      <c r="F102" s="39"/>
      <c r="G102" s="35"/>
      <c r="H102" s="36"/>
      <c r="I102" s="37">
        <v>0</v>
      </c>
      <c r="J102" s="171">
        <v>0</v>
      </c>
    </row>
    <row r="103" spans="2:11" s="149" customFormat="1" ht="38.25">
      <c r="B103" s="145" t="s">
        <v>202</v>
      </c>
      <c r="C103" s="145">
        <v>94569</v>
      </c>
      <c r="D103" s="33" t="s">
        <v>16</v>
      </c>
      <c r="E103" s="34" t="s">
        <v>349</v>
      </c>
      <c r="F103" s="145" t="s">
        <v>4</v>
      </c>
      <c r="G103" s="150">
        <v>59.98</v>
      </c>
      <c r="H103" s="36">
        <v>701.49</v>
      </c>
      <c r="I103" s="37">
        <v>863.53</v>
      </c>
      <c r="J103" s="37">
        <v>51794.53</v>
      </c>
      <c r="K103" s="2"/>
    </row>
    <row r="104" spans="2:11" ht="19.5" customHeight="1">
      <c r="B104" s="13" t="s">
        <v>365</v>
      </c>
      <c r="C104" s="13"/>
      <c r="D104" s="13"/>
      <c r="E104" s="52" t="s">
        <v>364</v>
      </c>
      <c r="F104" s="39"/>
      <c r="G104" s="35"/>
      <c r="H104" s="36"/>
      <c r="I104" s="37">
        <v>0</v>
      </c>
      <c r="J104" s="171">
        <v>0</v>
      </c>
    </row>
    <row r="105" spans="2:11" s="149" customFormat="1" ht="63.75">
      <c r="B105" s="145" t="s">
        <v>366</v>
      </c>
      <c r="C105" s="145">
        <v>3104</v>
      </c>
      <c r="D105" s="33" t="s">
        <v>16</v>
      </c>
      <c r="E105" s="34" t="s">
        <v>367</v>
      </c>
      <c r="F105" s="145" t="s">
        <v>368</v>
      </c>
      <c r="G105" s="150">
        <v>1</v>
      </c>
      <c r="H105" s="36">
        <v>169.47</v>
      </c>
      <c r="I105" s="37">
        <v>208.62</v>
      </c>
      <c r="J105" s="37">
        <v>208.62</v>
      </c>
      <c r="K105" s="2"/>
    </row>
    <row r="106" spans="2:11" s="149" customFormat="1">
      <c r="B106" s="161"/>
      <c r="C106" s="162"/>
      <c r="D106" s="162"/>
      <c r="E106" s="162"/>
      <c r="F106" s="162"/>
      <c r="G106" s="162"/>
      <c r="H106" s="163" t="s">
        <v>24</v>
      </c>
      <c r="I106" s="151"/>
      <c r="J106" s="152">
        <v>131276.97</v>
      </c>
      <c r="K106" s="2"/>
    </row>
    <row r="107" spans="2:11" s="149" customFormat="1">
      <c r="B107" s="165"/>
      <c r="C107" s="165"/>
      <c r="D107" s="165"/>
      <c r="E107" s="165"/>
      <c r="F107" s="166"/>
      <c r="G107" s="153"/>
      <c r="H107" s="153"/>
      <c r="I107" s="153"/>
      <c r="J107" s="153"/>
      <c r="K107" s="2"/>
    </row>
    <row r="108" spans="2:11" ht="19.5" customHeight="1">
      <c r="B108" s="29" t="s">
        <v>204</v>
      </c>
      <c r="C108" s="30"/>
      <c r="D108" s="30"/>
      <c r="E108" s="31" t="s">
        <v>205</v>
      </c>
      <c r="F108" s="31"/>
      <c r="G108" s="32"/>
      <c r="H108" s="32"/>
      <c r="I108" s="32"/>
      <c r="J108" s="32"/>
    </row>
    <row r="109" spans="2:11" s="149" customFormat="1" ht="29.25" customHeight="1">
      <c r="B109" s="145" t="s">
        <v>80</v>
      </c>
      <c r="C109" s="157">
        <v>94218</v>
      </c>
      <c r="D109" s="33" t="s">
        <v>16</v>
      </c>
      <c r="E109" s="34" t="s">
        <v>350</v>
      </c>
      <c r="F109" s="33" t="s">
        <v>4</v>
      </c>
      <c r="G109" s="150">
        <v>495.46</v>
      </c>
      <c r="H109" s="36">
        <v>112.89</v>
      </c>
      <c r="I109" s="37">
        <v>138.97</v>
      </c>
      <c r="J109" s="37">
        <v>68854.080000000002</v>
      </c>
      <c r="K109" s="2"/>
    </row>
    <row r="110" spans="2:11" s="149" customFormat="1" ht="51">
      <c r="B110" s="145" t="s">
        <v>82</v>
      </c>
      <c r="C110" s="157">
        <v>92543</v>
      </c>
      <c r="D110" s="33" t="s">
        <v>332</v>
      </c>
      <c r="E110" s="34" t="s">
        <v>333</v>
      </c>
      <c r="F110" s="33" t="s">
        <v>4</v>
      </c>
      <c r="G110" s="150">
        <v>495.46</v>
      </c>
      <c r="H110" s="36">
        <v>49.71</v>
      </c>
      <c r="I110" s="37">
        <v>61.19</v>
      </c>
      <c r="J110" s="37">
        <v>30317.200000000001</v>
      </c>
      <c r="K110" s="2"/>
    </row>
    <row r="111" spans="2:11" s="149" customFormat="1" ht="25.5">
      <c r="B111" s="145" t="s">
        <v>83</v>
      </c>
      <c r="C111" s="145">
        <v>94231</v>
      </c>
      <c r="D111" s="33" t="s">
        <v>16</v>
      </c>
      <c r="E111" s="34" t="s">
        <v>206</v>
      </c>
      <c r="F111" s="145" t="s">
        <v>75</v>
      </c>
      <c r="G111" s="150">
        <v>60.3</v>
      </c>
      <c r="H111" s="36">
        <v>51.04</v>
      </c>
      <c r="I111" s="37">
        <v>62.83</v>
      </c>
      <c r="J111" s="37">
        <v>3788.65</v>
      </c>
      <c r="K111" s="2"/>
    </row>
    <row r="112" spans="2:11" s="149" customFormat="1" ht="25.5">
      <c r="B112" s="145" t="s">
        <v>85</v>
      </c>
      <c r="C112" s="158">
        <v>94228</v>
      </c>
      <c r="D112" s="33" t="s">
        <v>16</v>
      </c>
      <c r="E112" s="34" t="s">
        <v>207</v>
      </c>
      <c r="F112" s="145" t="s">
        <v>75</v>
      </c>
      <c r="G112" s="150">
        <v>91</v>
      </c>
      <c r="H112" s="36">
        <v>84.63</v>
      </c>
      <c r="I112" s="37">
        <v>104.18</v>
      </c>
      <c r="J112" s="37">
        <v>9480.3799999999992</v>
      </c>
      <c r="K112" s="2"/>
    </row>
    <row r="113" spans="2:11" s="149" customFormat="1">
      <c r="B113" s="145" t="s">
        <v>86</v>
      </c>
      <c r="C113" s="158">
        <v>101979</v>
      </c>
      <c r="D113" s="33" t="s">
        <v>16</v>
      </c>
      <c r="E113" s="34" t="s">
        <v>334</v>
      </c>
      <c r="F113" s="145" t="s">
        <v>75</v>
      </c>
      <c r="G113" s="150">
        <v>124.1</v>
      </c>
      <c r="H113" s="36">
        <v>41.3</v>
      </c>
      <c r="I113" s="37">
        <v>50.84</v>
      </c>
      <c r="J113" s="37">
        <v>6309.24</v>
      </c>
      <c r="K113" s="2"/>
    </row>
    <row r="114" spans="2:11" s="149" customFormat="1" ht="38.25">
      <c r="B114" s="145" t="s">
        <v>355</v>
      </c>
      <c r="C114" s="158">
        <v>96114</v>
      </c>
      <c r="D114" s="33" t="s">
        <v>16</v>
      </c>
      <c r="E114" s="34" t="s">
        <v>356</v>
      </c>
      <c r="F114" s="145" t="s">
        <v>4</v>
      </c>
      <c r="G114" s="150">
        <v>579.28</v>
      </c>
      <c r="H114" s="36">
        <v>79.06</v>
      </c>
      <c r="I114" s="37">
        <v>97.32</v>
      </c>
      <c r="J114" s="37">
        <v>56375.53</v>
      </c>
      <c r="K114" s="2"/>
    </row>
    <row r="115" spans="2:11" s="149" customFormat="1">
      <c r="B115" s="161"/>
      <c r="C115" s="162"/>
      <c r="D115" s="162"/>
      <c r="E115" s="162"/>
      <c r="F115" s="162"/>
      <c r="G115" s="162"/>
      <c r="H115" s="163" t="s">
        <v>24</v>
      </c>
      <c r="I115" s="151"/>
      <c r="J115" s="152">
        <v>175125.08000000002</v>
      </c>
      <c r="K115" s="2"/>
    </row>
    <row r="116" spans="2:11" ht="19.5" customHeight="1">
      <c r="B116" s="45"/>
      <c r="C116" s="45"/>
      <c r="D116" s="45"/>
      <c r="E116" s="4"/>
      <c r="F116" s="4"/>
      <c r="G116" s="4"/>
      <c r="H116" s="60"/>
      <c r="I116" s="9"/>
      <c r="J116" s="61"/>
      <c r="K116" s="58"/>
    </row>
    <row r="117" spans="2:11" ht="19.5" customHeight="1">
      <c r="B117" s="45"/>
      <c r="C117" s="45"/>
      <c r="D117" s="45"/>
      <c r="G117" s="46"/>
      <c r="H117" s="47"/>
      <c r="I117" s="47"/>
      <c r="J117" s="47"/>
      <c r="K117" s="58"/>
    </row>
    <row r="118" spans="2:11" ht="19.5" customHeight="1">
      <c r="B118" s="29">
        <v>8</v>
      </c>
      <c r="C118" s="30"/>
      <c r="D118" s="30"/>
      <c r="E118" s="31" t="s">
        <v>70</v>
      </c>
      <c r="F118" s="31"/>
      <c r="G118" s="32"/>
      <c r="H118" s="32"/>
      <c r="I118" s="32"/>
      <c r="J118" s="32"/>
      <c r="K118" s="58"/>
    </row>
    <row r="119" spans="2:11" ht="24" customHeight="1">
      <c r="B119" s="33" t="s">
        <v>93</v>
      </c>
      <c r="C119" s="48">
        <v>98557</v>
      </c>
      <c r="D119" s="48" t="s">
        <v>16</v>
      </c>
      <c r="E119" s="34" t="s">
        <v>72</v>
      </c>
      <c r="F119" s="59" t="s">
        <v>4</v>
      </c>
      <c r="G119" s="35">
        <v>412.66</v>
      </c>
      <c r="H119" s="36">
        <v>52.54</v>
      </c>
      <c r="I119" s="37">
        <v>64.680000000000007</v>
      </c>
      <c r="J119" s="37">
        <v>26690.85</v>
      </c>
    </row>
    <row r="120" spans="2:11" ht="19.5" customHeight="1">
      <c r="B120" s="40"/>
      <c r="C120" s="41"/>
      <c r="D120" s="41"/>
      <c r="E120" s="41"/>
      <c r="F120" s="41"/>
      <c r="G120" s="41"/>
      <c r="H120" s="42" t="s">
        <v>24</v>
      </c>
      <c r="I120" s="43"/>
      <c r="J120" s="44">
        <v>26690.85</v>
      </c>
    </row>
    <row r="121" spans="2:11" ht="19.5" customHeight="1">
      <c r="B121" s="60"/>
      <c r="C121" s="60"/>
      <c r="D121" s="60"/>
      <c r="E121" s="60"/>
      <c r="F121" s="60"/>
      <c r="G121" s="9"/>
      <c r="H121" s="9"/>
      <c r="I121" s="9"/>
      <c r="J121" s="61"/>
    </row>
    <row r="122" spans="2:11" ht="19.5" customHeight="1">
      <c r="B122" s="29" t="s">
        <v>208</v>
      </c>
      <c r="C122" s="30"/>
      <c r="D122" s="30"/>
      <c r="E122" s="31" t="s">
        <v>209</v>
      </c>
      <c r="F122" s="31"/>
      <c r="G122" s="32"/>
      <c r="H122" s="32"/>
      <c r="I122" s="32"/>
      <c r="J122" s="32"/>
    </row>
    <row r="123" spans="2:11" s="149" customFormat="1" ht="25.5">
      <c r="B123" s="145" t="s">
        <v>103</v>
      </c>
      <c r="C123" s="145">
        <v>87878</v>
      </c>
      <c r="D123" s="33" t="s">
        <v>16</v>
      </c>
      <c r="E123" s="167" t="s">
        <v>210</v>
      </c>
      <c r="F123" s="154" t="s">
        <v>4</v>
      </c>
      <c r="G123" s="150">
        <v>3198.53</v>
      </c>
      <c r="H123" s="36">
        <v>5.39</v>
      </c>
      <c r="I123" s="37">
        <v>6.64</v>
      </c>
      <c r="J123" s="37">
        <v>21238.240000000002</v>
      </c>
      <c r="K123" s="2"/>
    </row>
    <row r="124" spans="2:11" s="149" customFormat="1" ht="25.5">
      <c r="B124" s="145" t="s">
        <v>105</v>
      </c>
      <c r="C124" s="48">
        <v>87792</v>
      </c>
      <c r="D124" s="33" t="s">
        <v>16</v>
      </c>
      <c r="E124" s="146" t="s">
        <v>211</v>
      </c>
      <c r="F124" s="145" t="s">
        <v>4</v>
      </c>
      <c r="G124" s="150">
        <v>3198.53</v>
      </c>
      <c r="H124" s="36">
        <v>43.15</v>
      </c>
      <c r="I124" s="37">
        <v>53.12</v>
      </c>
      <c r="J124" s="37">
        <v>169905.91</v>
      </c>
      <c r="K124" s="2"/>
    </row>
    <row r="125" spans="2:11" s="149" customFormat="1" ht="25.5">
      <c r="B125" s="145" t="s">
        <v>107</v>
      </c>
      <c r="C125" s="145">
        <v>87543</v>
      </c>
      <c r="D125" s="33" t="s">
        <v>16</v>
      </c>
      <c r="E125" s="146" t="s">
        <v>212</v>
      </c>
      <c r="F125" s="145" t="s">
        <v>4</v>
      </c>
      <c r="G125" s="150">
        <v>3198.53</v>
      </c>
      <c r="H125" s="36">
        <v>22.88</v>
      </c>
      <c r="I125" s="37">
        <v>28.17</v>
      </c>
      <c r="J125" s="37">
        <v>90102.59</v>
      </c>
      <c r="K125" s="2"/>
    </row>
    <row r="126" spans="2:11" s="149" customFormat="1" ht="51">
      <c r="B126" s="145" t="s">
        <v>108</v>
      </c>
      <c r="C126" s="145">
        <v>104611</v>
      </c>
      <c r="D126" s="33" t="s">
        <v>16</v>
      </c>
      <c r="E126" s="146" t="s">
        <v>351</v>
      </c>
      <c r="F126" s="145" t="s">
        <v>4</v>
      </c>
      <c r="G126" s="150">
        <v>355.73999999999995</v>
      </c>
      <c r="H126" s="36">
        <v>89.7</v>
      </c>
      <c r="I126" s="37">
        <v>110.42</v>
      </c>
      <c r="J126" s="37">
        <v>39280.81</v>
      </c>
      <c r="K126" s="2"/>
    </row>
    <row r="127" spans="2:11" s="149" customFormat="1" ht="19.5" customHeight="1">
      <c r="B127" s="161"/>
      <c r="C127" s="162"/>
      <c r="D127" s="162"/>
      <c r="E127" s="162"/>
      <c r="F127" s="162"/>
      <c r="G127" s="162"/>
      <c r="H127" s="163" t="s">
        <v>24</v>
      </c>
      <c r="I127" s="151"/>
      <c r="J127" s="152">
        <v>320527.55</v>
      </c>
      <c r="K127" s="2"/>
    </row>
    <row r="128" spans="2:11" s="149" customFormat="1" ht="19.5" customHeight="1">
      <c r="B128" s="164"/>
      <c r="C128" s="164"/>
      <c r="D128" s="164"/>
      <c r="E128" s="164"/>
      <c r="F128" s="164"/>
      <c r="G128" s="155"/>
      <c r="H128" s="155"/>
      <c r="I128" s="155"/>
      <c r="J128" s="156"/>
      <c r="K128" s="2"/>
    </row>
    <row r="129" spans="2:11" ht="19.5" customHeight="1">
      <c r="B129" s="29" t="s">
        <v>213</v>
      </c>
      <c r="C129" s="30"/>
      <c r="D129" s="30"/>
      <c r="E129" s="31" t="s">
        <v>214</v>
      </c>
      <c r="F129" s="31"/>
      <c r="G129" s="32"/>
      <c r="H129" s="32"/>
      <c r="I129" s="32"/>
      <c r="J129" s="32"/>
    </row>
    <row r="130" spans="2:11" ht="19.5" customHeight="1">
      <c r="B130" s="13" t="s">
        <v>111</v>
      </c>
      <c r="C130" s="13"/>
      <c r="D130" s="13"/>
      <c r="E130" s="52" t="s">
        <v>215</v>
      </c>
      <c r="F130" s="39"/>
      <c r="G130" s="35"/>
      <c r="H130" s="36"/>
      <c r="I130" s="37"/>
      <c r="J130" s="37"/>
    </row>
    <row r="131" spans="2:11" s="149" customFormat="1" ht="25.5">
      <c r="B131" s="145" t="s">
        <v>216</v>
      </c>
      <c r="C131" s="159">
        <v>87630</v>
      </c>
      <c r="D131" s="48" t="s">
        <v>16</v>
      </c>
      <c r="E131" s="34" t="s">
        <v>217</v>
      </c>
      <c r="F131" s="154" t="s">
        <v>4</v>
      </c>
      <c r="G131" s="150">
        <v>629.96</v>
      </c>
      <c r="H131" s="36">
        <v>45.25</v>
      </c>
      <c r="I131" s="37">
        <v>55.7</v>
      </c>
      <c r="J131" s="37">
        <v>35088.769999999997</v>
      </c>
      <c r="K131" s="2"/>
    </row>
    <row r="132" spans="2:11" s="149" customFormat="1" ht="55.5" customHeight="1">
      <c r="B132" s="145" t="s">
        <v>218</v>
      </c>
      <c r="C132" s="48">
        <v>94993</v>
      </c>
      <c r="D132" s="48" t="s">
        <v>16</v>
      </c>
      <c r="E132" s="34" t="s">
        <v>352</v>
      </c>
      <c r="F132" s="160" t="s">
        <v>4</v>
      </c>
      <c r="G132" s="150">
        <v>359.63</v>
      </c>
      <c r="H132" s="36">
        <v>76.88</v>
      </c>
      <c r="I132" s="37">
        <v>94.64</v>
      </c>
      <c r="J132" s="37">
        <v>34035.379999999997</v>
      </c>
      <c r="K132" s="2"/>
    </row>
    <row r="133" spans="2:11" s="149" customFormat="1" ht="38.25">
      <c r="B133" s="145" t="s">
        <v>219</v>
      </c>
      <c r="C133" s="145">
        <v>87263</v>
      </c>
      <c r="D133" s="33" t="s">
        <v>16</v>
      </c>
      <c r="E133" s="34" t="s">
        <v>353</v>
      </c>
      <c r="F133" s="145" t="s">
        <v>4</v>
      </c>
      <c r="G133" s="150">
        <v>49.83</v>
      </c>
      <c r="H133" s="36">
        <v>121.95</v>
      </c>
      <c r="I133" s="37">
        <v>150.12</v>
      </c>
      <c r="J133" s="37">
        <v>7480.48</v>
      </c>
      <c r="K133" s="2"/>
    </row>
    <row r="134" spans="2:11" s="149" customFormat="1" ht="38.25">
      <c r="B134" s="145" t="s">
        <v>258</v>
      </c>
      <c r="C134" s="145">
        <v>104598</v>
      </c>
      <c r="D134" s="33" t="s">
        <v>16</v>
      </c>
      <c r="E134" s="34" t="s">
        <v>354</v>
      </c>
      <c r="F134" s="145" t="s">
        <v>4</v>
      </c>
      <c r="G134" s="150">
        <v>568.01</v>
      </c>
      <c r="H134" s="36">
        <v>122.62</v>
      </c>
      <c r="I134" s="37">
        <v>150.94999999999999</v>
      </c>
      <c r="J134" s="37">
        <v>85741.11</v>
      </c>
      <c r="K134" s="2"/>
    </row>
    <row r="135" spans="2:11" s="149" customFormat="1" ht="19.5" customHeight="1">
      <c r="B135" s="145" t="s">
        <v>360</v>
      </c>
      <c r="C135" s="145">
        <v>101965</v>
      </c>
      <c r="D135" s="33" t="s">
        <v>16</v>
      </c>
      <c r="E135" s="34" t="s">
        <v>220</v>
      </c>
      <c r="F135" s="160" t="s">
        <v>75</v>
      </c>
      <c r="G135" s="150">
        <v>19.989999999999998</v>
      </c>
      <c r="H135" s="36">
        <v>166.55</v>
      </c>
      <c r="I135" s="37">
        <v>205.02</v>
      </c>
      <c r="J135" s="37">
        <v>4098.3500000000004</v>
      </c>
      <c r="K135" s="2"/>
    </row>
    <row r="136" spans="2:11" s="149" customFormat="1" ht="19.5" customHeight="1">
      <c r="B136" s="145" t="s">
        <v>483</v>
      </c>
      <c r="C136" s="145">
        <v>98688</v>
      </c>
      <c r="D136" s="33" t="s">
        <v>16</v>
      </c>
      <c r="E136" s="34" t="s">
        <v>361</v>
      </c>
      <c r="F136" s="160" t="s">
        <v>75</v>
      </c>
      <c r="G136" s="150">
        <v>484.14</v>
      </c>
      <c r="H136" s="36">
        <v>50.43</v>
      </c>
      <c r="I136" s="37">
        <v>62.08</v>
      </c>
      <c r="J136" s="37">
        <v>30055.41</v>
      </c>
      <c r="K136" s="2"/>
    </row>
    <row r="137" spans="2:11" s="149" customFormat="1" ht="26.25" customHeight="1">
      <c r="B137" s="145" t="s">
        <v>562</v>
      </c>
      <c r="C137" s="145">
        <v>101094</v>
      </c>
      <c r="D137" s="33" t="s">
        <v>16</v>
      </c>
      <c r="E137" s="34" t="s">
        <v>484</v>
      </c>
      <c r="F137" s="160" t="s">
        <v>75</v>
      </c>
      <c r="G137" s="150">
        <v>3</v>
      </c>
      <c r="H137" s="36">
        <v>155.69</v>
      </c>
      <c r="I137" s="37">
        <v>191.65</v>
      </c>
      <c r="J137" s="37">
        <v>574.95000000000005</v>
      </c>
      <c r="K137" s="2"/>
    </row>
    <row r="138" spans="2:11" s="149" customFormat="1" ht="19.5" customHeight="1">
      <c r="B138" s="161"/>
      <c r="C138" s="162"/>
      <c r="D138" s="162"/>
      <c r="E138" s="162"/>
      <c r="F138" s="162"/>
      <c r="G138" s="162"/>
      <c r="H138" s="163" t="s">
        <v>24</v>
      </c>
      <c r="I138" s="151"/>
      <c r="J138" s="152">
        <v>197074.45</v>
      </c>
      <c r="K138" s="2"/>
    </row>
    <row r="139" spans="2:11" s="149" customFormat="1" ht="19.5" customHeight="1">
      <c r="B139" s="164"/>
      <c r="C139" s="164"/>
      <c r="D139" s="164"/>
      <c r="E139" s="164"/>
      <c r="F139" s="164"/>
      <c r="G139" s="155"/>
      <c r="H139" s="155"/>
      <c r="I139" s="155"/>
      <c r="J139" s="156"/>
      <c r="K139" s="2"/>
    </row>
    <row r="140" spans="2:11" ht="19.5" customHeight="1">
      <c r="B140" s="29" t="s">
        <v>221</v>
      </c>
      <c r="C140" s="30"/>
      <c r="D140" s="30"/>
      <c r="E140" s="31" t="s">
        <v>222</v>
      </c>
      <c r="F140" s="31"/>
      <c r="G140" s="32"/>
      <c r="H140" s="32"/>
      <c r="I140" s="32"/>
      <c r="J140" s="32"/>
    </row>
    <row r="141" spans="2:11" s="149" customFormat="1" ht="25.5">
      <c r="B141" s="145" t="s">
        <v>116</v>
      </c>
      <c r="C141" s="48">
        <v>96132</v>
      </c>
      <c r="D141" s="48" t="s">
        <v>16</v>
      </c>
      <c r="E141" s="34" t="s">
        <v>358</v>
      </c>
      <c r="F141" s="145" t="s">
        <v>4</v>
      </c>
      <c r="G141" s="150">
        <v>4037.29</v>
      </c>
      <c r="H141" s="36">
        <v>22.41</v>
      </c>
      <c r="I141" s="37">
        <v>27.59</v>
      </c>
      <c r="J141" s="37">
        <v>111388.83</v>
      </c>
      <c r="K141" s="2"/>
    </row>
    <row r="142" spans="2:11" s="149" customFormat="1" ht="25.5">
      <c r="B142" s="145" t="s">
        <v>145</v>
      </c>
      <c r="C142" s="145">
        <v>88489</v>
      </c>
      <c r="D142" s="33" t="s">
        <v>16</v>
      </c>
      <c r="E142" s="34" t="s">
        <v>359</v>
      </c>
      <c r="F142" s="145" t="s">
        <v>4</v>
      </c>
      <c r="G142" s="150">
        <v>4037.29</v>
      </c>
      <c r="H142" s="36">
        <v>12.61</v>
      </c>
      <c r="I142" s="37">
        <v>15.52</v>
      </c>
      <c r="J142" s="37">
        <v>62658.74</v>
      </c>
      <c r="K142" s="2"/>
    </row>
    <row r="143" spans="2:11" s="149" customFormat="1" ht="19.5" customHeight="1">
      <c r="B143" s="161"/>
      <c r="C143" s="162"/>
      <c r="D143" s="162"/>
      <c r="E143" s="162"/>
      <c r="F143" s="162"/>
      <c r="G143" s="162"/>
      <c r="H143" s="163" t="s">
        <v>24</v>
      </c>
      <c r="I143" s="151"/>
      <c r="J143" s="152">
        <v>174047.57</v>
      </c>
      <c r="K143" s="2"/>
    </row>
    <row r="144" spans="2:11" ht="19.5" customHeight="1">
      <c r="B144" s="60"/>
      <c r="C144" s="60"/>
      <c r="D144" s="60"/>
      <c r="E144" s="60"/>
      <c r="F144" s="60"/>
      <c r="G144" s="9"/>
      <c r="H144" s="9"/>
      <c r="I144" s="9"/>
      <c r="J144" s="61"/>
    </row>
    <row r="145" spans="2:11" ht="19.5" customHeight="1">
      <c r="B145" s="29">
        <v>12</v>
      </c>
      <c r="C145" s="30"/>
      <c r="D145" s="30"/>
      <c r="E145" s="31" t="s">
        <v>73</v>
      </c>
      <c r="F145" s="31"/>
      <c r="G145" s="32"/>
      <c r="H145" s="32"/>
      <c r="I145" s="32"/>
      <c r="J145" s="32"/>
    </row>
    <row r="146" spans="2:11" s="149" customFormat="1" ht="19.5" customHeight="1">
      <c r="B146" s="145" t="s">
        <v>259</v>
      </c>
      <c r="C146" s="145">
        <v>89446</v>
      </c>
      <c r="D146" s="33" t="s">
        <v>16</v>
      </c>
      <c r="E146" s="57" t="s">
        <v>369</v>
      </c>
      <c r="F146" s="62" t="s">
        <v>75</v>
      </c>
      <c r="G146" s="150">
        <v>66</v>
      </c>
      <c r="H146" s="36">
        <v>5.28</v>
      </c>
      <c r="I146" s="37">
        <v>6.5</v>
      </c>
      <c r="J146" s="37">
        <v>429</v>
      </c>
      <c r="K146" s="2"/>
    </row>
    <row r="147" spans="2:11" s="149" customFormat="1" ht="19.5" customHeight="1">
      <c r="B147" s="145" t="s">
        <v>226</v>
      </c>
      <c r="C147" s="145">
        <v>89449</v>
      </c>
      <c r="D147" s="33" t="s">
        <v>16</v>
      </c>
      <c r="E147" s="57" t="s">
        <v>370</v>
      </c>
      <c r="F147" s="62" t="s">
        <v>75</v>
      </c>
      <c r="G147" s="150">
        <v>84.15</v>
      </c>
      <c r="H147" s="36">
        <v>17.510000000000002</v>
      </c>
      <c r="I147" s="37">
        <v>21.55</v>
      </c>
      <c r="J147" s="37">
        <v>1813.43</v>
      </c>
      <c r="K147" s="2"/>
    </row>
    <row r="148" spans="2:11" s="149" customFormat="1" ht="19.5" customHeight="1">
      <c r="B148" s="145" t="s">
        <v>260</v>
      </c>
      <c r="C148" s="145">
        <v>89412</v>
      </c>
      <c r="D148" s="33" t="s">
        <v>16</v>
      </c>
      <c r="E148" s="39" t="s">
        <v>371</v>
      </c>
      <c r="F148" s="33" t="s">
        <v>77</v>
      </c>
      <c r="G148" s="150">
        <v>10</v>
      </c>
      <c r="H148" s="36">
        <v>10.4</v>
      </c>
      <c r="I148" s="37">
        <v>12.8</v>
      </c>
      <c r="J148" s="37">
        <v>128</v>
      </c>
      <c r="K148" s="2"/>
    </row>
    <row r="149" spans="2:11" s="149" customFormat="1" ht="19.5" customHeight="1">
      <c r="B149" s="145" t="s">
        <v>261</v>
      </c>
      <c r="C149" s="145">
        <v>89501</v>
      </c>
      <c r="D149" s="33" t="s">
        <v>16</v>
      </c>
      <c r="E149" s="39" t="s">
        <v>372</v>
      </c>
      <c r="F149" s="33" t="s">
        <v>77</v>
      </c>
      <c r="G149" s="150">
        <v>15</v>
      </c>
      <c r="H149" s="36">
        <v>14.73</v>
      </c>
      <c r="I149" s="37">
        <v>18.13</v>
      </c>
      <c r="J149" s="37">
        <v>271.95</v>
      </c>
      <c r="K149" s="2"/>
    </row>
    <row r="150" spans="2:11" s="149" customFormat="1" ht="19.5" customHeight="1">
      <c r="B150" s="145" t="s">
        <v>262</v>
      </c>
      <c r="C150" s="145">
        <v>89395</v>
      </c>
      <c r="D150" s="33" t="s">
        <v>16</v>
      </c>
      <c r="E150" s="57" t="s">
        <v>373</v>
      </c>
      <c r="F150" s="33" t="s">
        <v>77</v>
      </c>
      <c r="G150" s="150">
        <v>7</v>
      </c>
      <c r="H150" s="36">
        <v>14.22</v>
      </c>
      <c r="I150" s="37">
        <v>17.5</v>
      </c>
      <c r="J150" s="37">
        <v>122.5</v>
      </c>
      <c r="K150" s="2"/>
    </row>
    <row r="151" spans="2:11" s="149" customFormat="1" ht="19.5" customHeight="1">
      <c r="B151" s="145" t="s">
        <v>263</v>
      </c>
      <c r="C151" s="145">
        <v>89625</v>
      </c>
      <c r="D151" s="33" t="s">
        <v>16</v>
      </c>
      <c r="E151" s="57" t="s">
        <v>374</v>
      </c>
      <c r="F151" s="33" t="s">
        <v>77</v>
      </c>
      <c r="G151" s="150">
        <v>7</v>
      </c>
      <c r="H151" s="36">
        <v>22.99</v>
      </c>
      <c r="I151" s="37">
        <v>28.3</v>
      </c>
      <c r="J151" s="37">
        <v>198.1</v>
      </c>
      <c r="K151" s="2"/>
    </row>
    <row r="152" spans="2:11" s="149" customFormat="1" ht="42" customHeight="1">
      <c r="B152" s="145" t="s">
        <v>378</v>
      </c>
      <c r="C152" s="145">
        <v>89428</v>
      </c>
      <c r="D152" s="33" t="s">
        <v>16</v>
      </c>
      <c r="E152" s="57" t="s">
        <v>375</v>
      </c>
      <c r="F152" s="33" t="s">
        <v>77</v>
      </c>
      <c r="G152" s="150">
        <v>20</v>
      </c>
      <c r="H152" s="36">
        <v>13.9</v>
      </c>
      <c r="I152" s="37">
        <v>17.11</v>
      </c>
      <c r="J152" s="37">
        <v>342.2</v>
      </c>
      <c r="K152" s="2"/>
    </row>
    <row r="153" spans="2:11" s="149" customFormat="1" ht="51" customHeight="1">
      <c r="B153" s="145" t="s">
        <v>379</v>
      </c>
      <c r="C153" s="145">
        <v>89594</v>
      </c>
      <c r="D153" s="33" t="s">
        <v>16</v>
      </c>
      <c r="E153" s="57" t="s">
        <v>376</v>
      </c>
      <c r="F153" s="33" t="s">
        <v>77</v>
      </c>
      <c r="G153" s="150">
        <v>24</v>
      </c>
      <c r="H153" s="36">
        <v>34.159999999999997</v>
      </c>
      <c r="I153" s="37">
        <v>42.05</v>
      </c>
      <c r="J153" s="37">
        <v>1009.2</v>
      </c>
      <c r="K153" s="2"/>
    </row>
    <row r="154" spans="2:11" s="149" customFormat="1" ht="51" customHeight="1">
      <c r="B154" s="145" t="s">
        <v>380</v>
      </c>
      <c r="C154" s="145">
        <v>103998</v>
      </c>
      <c r="D154" s="33" t="s">
        <v>16</v>
      </c>
      <c r="E154" s="57" t="s">
        <v>377</v>
      </c>
      <c r="F154" s="33" t="s">
        <v>77</v>
      </c>
      <c r="G154" s="150">
        <v>2</v>
      </c>
      <c r="H154" s="36">
        <v>14.82</v>
      </c>
      <c r="I154" s="37">
        <v>18.239999999999998</v>
      </c>
      <c r="J154" s="37">
        <v>36.479999999999997</v>
      </c>
      <c r="K154" s="2"/>
    </row>
    <row r="155" spans="2:11" s="149" customFormat="1" ht="19.5" customHeight="1">
      <c r="B155" s="145" t="s">
        <v>563</v>
      </c>
      <c r="C155" s="145">
        <v>94497</v>
      </c>
      <c r="D155" s="33" t="s">
        <v>16</v>
      </c>
      <c r="E155" s="63" t="s">
        <v>78</v>
      </c>
      <c r="F155" s="62" t="s">
        <v>77</v>
      </c>
      <c r="G155" s="150">
        <v>10</v>
      </c>
      <c r="H155" s="36">
        <v>106.27</v>
      </c>
      <c r="I155" s="37">
        <v>130.82</v>
      </c>
      <c r="J155" s="37">
        <v>1308.2</v>
      </c>
      <c r="K155" s="2"/>
    </row>
    <row r="156" spans="2:11" s="149" customFormat="1" ht="19.5" customHeight="1">
      <c r="B156" s="145" t="s">
        <v>564</v>
      </c>
      <c r="C156" s="145">
        <v>89987</v>
      </c>
      <c r="D156" s="33" t="s">
        <v>16</v>
      </c>
      <c r="E156" s="63" t="s">
        <v>381</v>
      </c>
      <c r="F156" s="62" t="s">
        <v>77</v>
      </c>
      <c r="G156" s="150">
        <v>9</v>
      </c>
      <c r="H156" s="36">
        <v>94.48</v>
      </c>
      <c r="I156" s="37">
        <v>116.3</v>
      </c>
      <c r="J156" s="37">
        <v>1046.7</v>
      </c>
      <c r="K156" s="2"/>
    </row>
    <row r="157" spans="2:11" ht="27.75" customHeight="1">
      <c r="B157" s="145" t="s">
        <v>565</v>
      </c>
      <c r="C157" s="33">
        <v>102617</v>
      </c>
      <c r="D157" s="33" t="s">
        <v>16</v>
      </c>
      <c r="E157" s="57" t="s">
        <v>382</v>
      </c>
      <c r="F157" s="33" t="s">
        <v>77</v>
      </c>
      <c r="G157" s="35">
        <v>2</v>
      </c>
      <c r="H157" s="36">
        <v>3070.95</v>
      </c>
      <c r="I157" s="37">
        <v>3780.34</v>
      </c>
      <c r="J157" s="37">
        <v>7560.68</v>
      </c>
    </row>
    <row r="158" spans="2:11" ht="27.75" customHeight="1">
      <c r="B158" s="145" t="s">
        <v>566</v>
      </c>
      <c r="C158" s="33">
        <v>10083</v>
      </c>
      <c r="D158" s="33" t="s">
        <v>438</v>
      </c>
      <c r="E158" s="57" t="s">
        <v>478</v>
      </c>
      <c r="F158" s="33" t="s">
        <v>75</v>
      </c>
      <c r="G158" s="35">
        <v>5.6</v>
      </c>
      <c r="H158" s="36">
        <v>1156.54</v>
      </c>
      <c r="I158" s="37">
        <v>1423.7</v>
      </c>
      <c r="J158" s="37">
        <v>7972.72</v>
      </c>
    </row>
    <row r="159" spans="2:11" ht="19.5" customHeight="1">
      <c r="B159" s="40"/>
      <c r="C159" s="41"/>
      <c r="D159" s="41"/>
      <c r="E159" s="41"/>
      <c r="F159" s="41"/>
      <c r="G159" s="41"/>
      <c r="H159" s="42" t="s">
        <v>24</v>
      </c>
      <c r="I159" s="43"/>
      <c r="J159" s="44">
        <v>22239.16</v>
      </c>
    </row>
    <row r="160" spans="2:11" ht="19.5" customHeight="1">
      <c r="B160" s="2"/>
      <c r="C160" s="19"/>
      <c r="D160" s="19"/>
      <c r="E160" s="19"/>
      <c r="F160" s="19"/>
      <c r="G160" s="20"/>
      <c r="H160" s="20"/>
      <c r="I160" s="20"/>
      <c r="J160" s="20"/>
    </row>
    <row r="161" spans="1:10" ht="19.5" customHeight="1">
      <c r="B161" s="29">
        <v>13</v>
      </c>
      <c r="C161" s="30"/>
      <c r="D161" s="30"/>
      <c r="E161" s="31" t="s">
        <v>79</v>
      </c>
      <c r="F161" s="31"/>
      <c r="G161" s="32"/>
      <c r="H161" s="32"/>
      <c r="I161" s="32"/>
      <c r="J161" s="32"/>
    </row>
    <row r="162" spans="1:10" ht="19.5" customHeight="1">
      <c r="A162" s="149"/>
      <c r="B162" s="145" t="s">
        <v>223</v>
      </c>
      <c r="C162" s="145">
        <v>89711</v>
      </c>
      <c r="D162" s="33" t="s">
        <v>16</v>
      </c>
      <c r="E162" s="57" t="s">
        <v>81</v>
      </c>
      <c r="F162" s="33" t="s">
        <v>75</v>
      </c>
      <c r="G162" s="150">
        <v>16.95</v>
      </c>
      <c r="H162" s="36">
        <v>21.55</v>
      </c>
      <c r="I162" s="37">
        <v>26.53</v>
      </c>
      <c r="J162" s="37">
        <v>449.68</v>
      </c>
    </row>
    <row r="163" spans="1:10" ht="19.5" customHeight="1">
      <c r="A163" s="149"/>
      <c r="B163" s="145" t="s">
        <v>264</v>
      </c>
      <c r="C163" s="145">
        <v>89712</v>
      </c>
      <c r="D163" s="33" t="s">
        <v>16</v>
      </c>
      <c r="E163" s="57" t="s">
        <v>386</v>
      </c>
      <c r="F163" s="33" t="s">
        <v>75</v>
      </c>
      <c r="G163" s="150">
        <v>9.9499999999999993</v>
      </c>
      <c r="H163" s="36">
        <v>26.33</v>
      </c>
      <c r="I163" s="37">
        <v>32.409999999999997</v>
      </c>
      <c r="J163" s="37">
        <v>322.48</v>
      </c>
    </row>
    <row r="164" spans="1:10" ht="19.5" customHeight="1">
      <c r="A164" s="149"/>
      <c r="B164" s="145" t="s">
        <v>265</v>
      </c>
      <c r="C164" s="145">
        <v>89713</v>
      </c>
      <c r="D164" s="33" t="s">
        <v>16</v>
      </c>
      <c r="E164" s="57" t="s">
        <v>387</v>
      </c>
      <c r="F164" s="33" t="s">
        <v>75</v>
      </c>
      <c r="G164" s="150">
        <v>8.8000000000000007</v>
      </c>
      <c r="H164" s="36">
        <v>32.51</v>
      </c>
      <c r="I164" s="37">
        <v>40.020000000000003</v>
      </c>
      <c r="J164" s="37">
        <v>352.18</v>
      </c>
    </row>
    <row r="165" spans="1:10" ht="19.5" customHeight="1">
      <c r="A165" s="149"/>
      <c r="B165" s="145" t="s">
        <v>224</v>
      </c>
      <c r="C165" s="145">
        <v>89714</v>
      </c>
      <c r="D165" s="33" t="s">
        <v>16</v>
      </c>
      <c r="E165" s="57" t="s">
        <v>84</v>
      </c>
      <c r="F165" s="33" t="s">
        <v>75</v>
      </c>
      <c r="G165" s="150">
        <v>160.1</v>
      </c>
      <c r="H165" s="36">
        <v>36.69</v>
      </c>
      <c r="I165" s="37">
        <v>45.17</v>
      </c>
      <c r="J165" s="37">
        <v>7231.72</v>
      </c>
    </row>
    <row r="166" spans="1:10" ht="19.5" customHeight="1">
      <c r="A166" s="149"/>
      <c r="B166" s="145" t="s">
        <v>266</v>
      </c>
      <c r="C166" s="145">
        <v>89724</v>
      </c>
      <c r="D166" s="33" t="s">
        <v>16</v>
      </c>
      <c r="E166" s="57" t="s">
        <v>87</v>
      </c>
      <c r="F166" s="33" t="s">
        <v>77</v>
      </c>
      <c r="G166" s="150">
        <v>15</v>
      </c>
      <c r="H166" s="36">
        <v>10.49</v>
      </c>
      <c r="I166" s="37">
        <v>12.91</v>
      </c>
      <c r="J166" s="37">
        <v>193.65</v>
      </c>
    </row>
    <row r="167" spans="1:10" ht="19.5" customHeight="1">
      <c r="A167" s="149"/>
      <c r="B167" s="145" t="s">
        <v>267</v>
      </c>
      <c r="C167" s="145">
        <v>89731</v>
      </c>
      <c r="D167" s="33" t="s">
        <v>16</v>
      </c>
      <c r="E167" s="57" t="s">
        <v>388</v>
      </c>
      <c r="F167" s="33" t="s">
        <v>77</v>
      </c>
      <c r="G167" s="150">
        <v>6</v>
      </c>
      <c r="H167" s="36">
        <v>14.48</v>
      </c>
      <c r="I167" s="37">
        <v>17.82</v>
      </c>
      <c r="J167" s="37">
        <v>106.92</v>
      </c>
    </row>
    <row r="168" spans="1:10" ht="19.5" customHeight="1">
      <c r="A168" s="149"/>
      <c r="B168" s="145" t="s">
        <v>268</v>
      </c>
      <c r="C168" s="145">
        <v>89744</v>
      </c>
      <c r="D168" s="33" t="s">
        <v>16</v>
      </c>
      <c r="E168" s="57" t="s">
        <v>88</v>
      </c>
      <c r="F168" s="33" t="s">
        <v>77</v>
      </c>
      <c r="G168" s="150">
        <v>15</v>
      </c>
      <c r="H168" s="36">
        <v>25.68</v>
      </c>
      <c r="I168" s="37">
        <v>31.61</v>
      </c>
      <c r="J168" s="37">
        <v>474.15</v>
      </c>
    </row>
    <row r="169" spans="1:10" ht="19.5" customHeight="1">
      <c r="A169" s="149"/>
      <c r="B169" s="145" t="s">
        <v>269</v>
      </c>
      <c r="C169" s="145">
        <v>89783</v>
      </c>
      <c r="D169" s="33" t="s">
        <v>16</v>
      </c>
      <c r="E169" s="57" t="s">
        <v>89</v>
      </c>
      <c r="F169" s="33" t="s">
        <v>77</v>
      </c>
      <c r="G169" s="150">
        <v>5</v>
      </c>
      <c r="H169" s="36">
        <v>15.01</v>
      </c>
      <c r="I169" s="37">
        <v>18.48</v>
      </c>
      <c r="J169" s="37">
        <v>92.4</v>
      </c>
    </row>
    <row r="170" spans="1:10" ht="19.5" customHeight="1">
      <c r="A170" s="149"/>
      <c r="B170" s="145" t="s">
        <v>270</v>
      </c>
      <c r="C170" s="145">
        <v>89785</v>
      </c>
      <c r="D170" s="33" t="s">
        <v>16</v>
      </c>
      <c r="E170" s="57" t="s">
        <v>225</v>
      </c>
      <c r="F170" s="33" t="s">
        <v>77</v>
      </c>
      <c r="G170" s="150">
        <v>6</v>
      </c>
      <c r="H170" s="36">
        <v>24.39</v>
      </c>
      <c r="I170" s="37">
        <v>30.02</v>
      </c>
      <c r="J170" s="37">
        <v>180.12</v>
      </c>
    </row>
    <row r="171" spans="1:10" ht="19.5" customHeight="1">
      <c r="A171" s="149"/>
      <c r="B171" s="145" t="s">
        <v>390</v>
      </c>
      <c r="C171" s="145">
        <v>89797</v>
      </c>
      <c r="D171" s="33" t="s">
        <v>16</v>
      </c>
      <c r="E171" s="57" t="s">
        <v>90</v>
      </c>
      <c r="F171" s="33" t="s">
        <v>77</v>
      </c>
      <c r="G171" s="150">
        <v>26</v>
      </c>
      <c r="H171" s="36">
        <v>45.39</v>
      </c>
      <c r="I171" s="37">
        <v>55.88</v>
      </c>
      <c r="J171" s="37">
        <v>1452.88</v>
      </c>
    </row>
    <row r="172" spans="1:10" ht="19.5" customHeight="1">
      <c r="A172" s="149"/>
      <c r="B172" s="145" t="s">
        <v>393</v>
      </c>
      <c r="C172" s="145">
        <v>89796</v>
      </c>
      <c r="D172" s="33" t="s">
        <v>16</v>
      </c>
      <c r="E172" s="57" t="s">
        <v>389</v>
      </c>
      <c r="F172" s="33" t="s">
        <v>77</v>
      </c>
      <c r="G172" s="150">
        <v>13</v>
      </c>
      <c r="H172" s="36">
        <v>39.380000000000003</v>
      </c>
      <c r="I172" s="37">
        <v>48.48</v>
      </c>
      <c r="J172" s="37">
        <v>630.24</v>
      </c>
    </row>
    <row r="173" spans="1:10" ht="19.5" customHeight="1">
      <c r="A173" s="149"/>
      <c r="B173" s="145" t="s">
        <v>394</v>
      </c>
      <c r="C173" s="145">
        <v>89825</v>
      </c>
      <c r="D173" s="33" t="s">
        <v>16</v>
      </c>
      <c r="E173" s="57" t="s">
        <v>391</v>
      </c>
      <c r="F173" s="33" t="s">
        <v>77</v>
      </c>
      <c r="G173" s="150">
        <v>4</v>
      </c>
      <c r="H173" s="36">
        <v>14.9</v>
      </c>
      <c r="I173" s="37">
        <v>18.34</v>
      </c>
      <c r="J173" s="37">
        <v>73.36</v>
      </c>
    </row>
    <row r="174" spans="1:10" ht="19.5" customHeight="1">
      <c r="A174" s="149"/>
      <c r="B174" s="145" t="s">
        <v>398</v>
      </c>
      <c r="C174" s="145">
        <v>89782</v>
      </c>
      <c r="D174" s="33" t="s">
        <v>16</v>
      </c>
      <c r="E174" s="57" t="s">
        <v>392</v>
      </c>
      <c r="F174" s="33" t="s">
        <v>77</v>
      </c>
      <c r="G174" s="150">
        <v>6</v>
      </c>
      <c r="H174" s="36">
        <v>14.93</v>
      </c>
      <c r="I174" s="37">
        <v>18.38</v>
      </c>
      <c r="J174" s="37">
        <v>110.28</v>
      </c>
    </row>
    <row r="175" spans="1:10" ht="19.5" customHeight="1">
      <c r="A175" s="149"/>
      <c r="B175" s="145" t="s">
        <v>399</v>
      </c>
      <c r="C175" s="145">
        <v>89710</v>
      </c>
      <c r="D175" s="33" t="s">
        <v>16</v>
      </c>
      <c r="E175" s="57" t="s">
        <v>91</v>
      </c>
      <c r="F175" s="33" t="s">
        <v>77</v>
      </c>
      <c r="G175" s="150">
        <v>1</v>
      </c>
      <c r="H175" s="36">
        <v>19.68</v>
      </c>
      <c r="I175" s="37">
        <v>24.23</v>
      </c>
      <c r="J175" s="37">
        <v>24.23</v>
      </c>
    </row>
    <row r="176" spans="1:10" ht="38.25">
      <c r="A176" s="149"/>
      <c r="B176" s="145" t="s">
        <v>400</v>
      </c>
      <c r="C176" s="145">
        <v>98067</v>
      </c>
      <c r="D176" s="33" t="s">
        <v>16</v>
      </c>
      <c r="E176" s="57" t="s">
        <v>395</v>
      </c>
      <c r="F176" s="33" t="s">
        <v>77</v>
      </c>
      <c r="G176" s="150">
        <v>1</v>
      </c>
      <c r="H176" s="36">
        <v>7079.21</v>
      </c>
      <c r="I176" s="37">
        <v>8714.51</v>
      </c>
      <c r="J176" s="37">
        <v>8714.51</v>
      </c>
    </row>
    <row r="177" spans="1:10" ht="25.5">
      <c r="A177" s="149"/>
      <c r="B177" s="145" t="s">
        <v>567</v>
      </c>
      <c r="C177" s="145">
        <v>98073</v>
      </c>
      <c r="D177" s="33" t="s">
        <v>16</v>
      </c>
      <c r="E177" s="57" t="s">
        <v>396</v>
      </c>
      <c r="F177" s="33" t="s">
        <v>77</v>
      </c>
      <c r="G177" s="150">
        <v>1</v>
      </c>
      <c r="H177" s="36">
        <v>6926.12</v>
      </c>
      <c r="I177" s="37">
        <v>8526.0499999999993</v>
      </c>
      <c r="J177" s="37">
        <v>8526.0499999999993</v>
      </c>
    </row>
    <row r="178" spans="1:10" ht="27.75" customHeight="1">
      <c r="A178" s="149"/>
      <c r="B178" s="145" t="s">
        <v>568</v>
      </c>
      <c r="C178" s="145">
        <v>98063</v>
      </c>
      <c r="D178" s="33" t="s">
        <v>16</v>
      </c>
      <c r="E178" s="57" t="s">
        <v>397</v>
      </c>
      <c r="F178" s="33" t="s">
        <v>77</v>
      </c>
      <c r="G178" s="150">
        <v>1</v>
      </c>
      <c r="H178" s="36">
        <v>4868.1400000000003</v>
      </c>
      <c r="I178" s="37">
        <v>5992.68</v>
      </c>
      <c r="J178" s="37">
        <v>5992.68</v>
      </c>
    </row>
    <row r="179" spans="1:10" ht="27.75" customHeight="1">
      <c r="A179" s="149"/>
      <c r="B179" s="145" t="s">
        <v>569</v>
      </c>
      <c r="C179" s="145">
        <v>98064</v>
      </c>
      <c r="D179" s="33" t="s">
        <v>16</v>
      </c>
      <c r="E179" s="57" t="s">
        <v>397</v>
      </c>
      <c r="F179" s="33" t="s">
        <v>77</v>
      </c>
      <c r="G179" s="150">
        <v>1</v>
      </c>
      <c r="H179" s="36">
        <v>4868.1400000000003</v>
      </c>
      <c r="I179" s="37">
        <v>5992.68</v>
      </c>
      <c r="J179" s="37">
        <v>5992.68</v>
      </c>
    </row>
    <row r="180" spans="1:10" ht="27.75" customHeight="1">
      <c r="A180" s="149"/>
      <c r="B180" s="145" t="s">
        <v>570</v>
      </c>
      <c r="C180" s="145">
        <v>98108</v>
      </c>
      <c r="D180" s="33" t="s">
        <v>16</v>
      </c>
      <c r="E180" s="57" t="s">
        <v>401</v>
      </c>
      <c r="F180" s="33" t="s">
        <v>77</v>
      </c>
      <c r="G180" s="150">
        <v>1</v>
      </c>
      <c r="H180" s="36">
        <v>542.77</v>
      </c>
      <c r="I180" s="37">
        <v>668.15</v>
      </c>
      <c r="J180" s="37">
        <v>668.15</v>
      </c>
    </row>
    <row r="181" spans="1:10" ht="38.25">
      <c r="A181" s="149"/>
      <c r="B181" s="145" t="s">
        <v>571</v>
      </c>
      <c r="C181" s="145">
        <v>97906</v>
      </c>
      <c r="D181" s="33" t="s">
        <v>16</v>
      </c>
      <c r="E181" s="57" t="s">
        <v>402</v>
      </c>
      <c r="F181" s="33" t="s">
        <v>77</v>
      </c>
      <c r="G181" s="150">
        <v>7</v>
      </c>
      <c r="H181" s="36">
        <v>497.52</v>
      </c>
      <c r="I181" s="37">
        <v>612.45000000000005</v>
      </c>
      <c r="J181" s="37">
        <v>4287.1499999999996</v>
      </c>
    </row>
    <row r="182" spans="1:10" ht="19.5" customHeight="1">
      <c r="B182" s="40"/>
      <c r="C182" s="41"/>
      <c r="D182" s="41"/>
      <c r="E182" s="41"/>
      <c r="F182" s="41"/>
      <c r="G182" s="41"/>
      <c r="H182" s="42" t="s">
        <v>24</v>
      </c>
      <c r="I182" s="43"/>
      <c r="J182" s="44">
        <v>45875.51</v>
      </c>
    </row>
    <row r="183" spans="1:10" ht="19.5" customHeight="1">
      <c r="B183" s="64"/>
      <c r="C183" s="64"/>
      <c r="D183" s="64"/>
      <c r="G183" s="47"/>
      <c r="H183" s="47"/>
      <c r="I183" s="47"/>
      <c r="J183" s="47"/>
    </row>
    <row r="184" spans="1:10" ht="19.5" customHeight="1">
      <c r="B184" s="29">
        <v>14</v>
      </c>
      <c r="C184" s="30"/>
      <c r="D184" s="30"/>
      <c r="E184" s="31" t="s">
        <v>92</v>
      </c>
      <c r="F184" s="31"/>
      <c r="G184" s="32"/>
      <c r="H184" s="32"/>
      <c r="I184" s="32"/>
      <c r="J184" s="32"/>
    </row>
    <row r="185" spans="1:10">
      <c r="B185" s="33" t="s">
        <v>271</v>
      </c>
      <c r="C185" s="33">
        <v>95469</v>
      </c>
      <c r="D185" s="33" t="s">
        <v>16</v>
      </c>
      <c r="E185" s="57" t="s">
        <v>404</v>
      </c>
      <c r="F185" s="56" t="s">
        <v>77</v>
      </c>
      <c r="G185" s="35">
        <v>4</v>
      </c>
      <c r="H185" s="36">
        <v>300.42</v>
      </c>
      <c r="I185" s="37">
        <v>369.82</v>
      </c>
      <c r="J185" s="37">
        <v>1479.28</v>
      </c>
    </row>
    <row r="186" spans="1:10">
      <c r="B186" s="33" t="s">
        <v>272</v>
      </c>
      <c r="C186" s="33">
        <v>99635</v>
      </c>
      <c r="D186" s="33" t="s">
        <v>16</v>
      </c>
      <c r="E186" s="57" t="s">
        <v>385</v>
      </c>
      <c r="F186" s="56" t="s">
        <v>77</v>
      </c>
      <c r="G186" s="35">
        <v>4</v>
      </c>
      <c r="H186" s="36">
        <v>315.08</v>
      </c>
      <c r="I186" s="37">
        <v>387.86</v>
      </c>
      <c r="J186" s="37">
        <v>1551.44</v>
      </c>
    </row>
    <row r="187" spans="1:10">
      <c r="B187" s="33" t="s">
        <v>273</v>
      </c>
      <c r="C187" s="33">
        <v>95471</v>
      </c>
      <c r="D187" s="33" t="s">
        <v>16</v>
      </c>
      <c r="E187" s="57" t="s">
        <v>405</v>
      </c>
      <c r="F187" s="56" t="s">
        <v>77</v>
      </c>
      <c r="G187" s="35">
        <v>4</v>
      </c>
      <c r="H187" s="36">
        <v>743.23</v>
      </c>
      <c r="I187" s="37">
        <v>914.92</v>
      </c>
      <c r="J187" s="37">
        <v>3659.68</v>
      </c>
    </row>
    <row r="188" spans="1:10">
      <c r="B188" s="33" t="s">
        <v>274</v>
      </c>
      <c r="C188" s="33">
        <v>100858</v>
      </c>
      <c r="D188" s="33" t="s">
        <v>16</v>
      </c>
      <c r="E188" s="57" t="s">
        <v>406</v>
      </c>
      <c r="F188" s="56" t="s">
        <v>77</v>
      </c>
      <c r="G188" s="35">
        <v>3</v>
      </c>
      <c r="H188" s="36">
        <v>660.04</v>
      </c>
      <c r="I188" s="37">
        <v>812.51</v>
      </c>
      <c r="J188" s="37">
        <v>2437.5300000000002</v>
      </c>
    </row>
    <row r="189" spans="1:10" ht="20.100000000000001" customHeight="1">
      <c r="B189" s="33" t="s">
        <v>275</v>
      </c>
      <c r="C189" s="33">
        <v>86901</v>
      </c>
      <c r="D189" s="33" t="s">
        <v>16</v>
      </c>
      <c r="E189" s="57" t="s">
        <v>94</v>
      </c>
      <c r="F189" s="56" t="s">
        <v>77</v>
      </c>
      <c r="G189" s="35">
        <v>6</v>
      </c>
      <c r="H189" s="36">
        <v>139.08000000000001</v>
      </c>
      <c r="I189" s="37">
        <v>171.21</v>
      </c>
      <c r="J189" s="37">
        <v>1027.26</v>
      </c>
    </row>
    <row r="190" spans="1:10" ht="20.100000000000001" customHeight="1">
      <c r="B190" s="33" t="s">
        <v>276</v>
      </c>
      <c r="C190" s="33">
        <v>86894</v>
      </c>
      <c r="D190" s="33" t="s">
        <v>16</v>
      </c>
      <c r="E190" s="57" t="s">
        <v>95</v>
      </c>
      <c r="F190" s="56" t="s">
        <v>77</v>
      </c>
      <c r="G190" s="35">
        <v>4</v>
      </c>
      <c r="H190" s="36">
        <v>324.75</v>
      </c>
      <c r="I190" s="37">
        <v>399.77</v>
      </c>
      <c r="J190" s="37">
        <v>1599.08</v>
      </c>
    </row>
    <row r="191" spans="1:10" ht="25.5">
      <c r="B191" s="33" t="s">
        <v>277</v>
      </c>
      <c r="C191" s="33">
        <v>86906</v>
      </c>
      <c r="D191" s="33" t="s">
        <v>16</v>
      </c>
      <c r="E191" s="57" t="s">
        <v>96</v>
      </c>
      <c r="F191" s="56" t="s">
        <v>77</v>
      </c>
      <c r="G191" s="35">
        <v>10</v>
      </c>
      <c r="H191" s="36">
        <v>89.04</v>
      </c>
      <c r="I191" s="37">
        <v>109.61</v>
      </c>
      <c r="J191" s="37">
        <v>1096.0999999999999</v>
      </c>
    </row>
    <row r="192" spans="1:10">
      <c r="B192" s="33" t="s">
        <v>278</v>
      </c>
      <c r="C192" s="33">
        <v>86904</v>
      </c>
      <c r="D192" s="33" t="s">
        <v>16</v>
      </c>
      <c r="E192" s="57" t="s">
        <v>407</v>
      </c>
      <c r="F192" s="56" t="s">
        <v>77</v>
      </c>
      <c r="G192" s="35">
        <v>4</v>
      </c>
      <c r="H192" s="36">
        <v>154.22</v>
      </c>
      <c r="I192" s="37"/>
      <c r="J192" s="37"/>
    </row>
    <row r="193" spans="2:10" ht="20.100000000000001" customHeight="1">
      <c r="B193" s="33" t="s">
        <v>279</v>
      </c>
      <c r="C193" s="33">
        <v>95544</v>
      </c>
      <c r="D193" s="33" t="s">
        <v>16</v>
      </c>
      <c r="E193" s="57" t="s">
        <v>97</v>
      </c>
      <c r="F193" s="56" t="s">
        <v>77</v>
      </c>
      <c r="G193" s="35">
        <v>8</v>
      </c>
      <c r="H193" s="36">
        <v>52.25</v>
      </c>
      <c r="I193" s="37">
        <v>64.319999999999993</v>
      </c>
      <c r="J193" s="37">
        <v>514.55999999999995</v>
      </c>
    </row>
    <row r="194" spans="2:10" ht="25.5">
      <c r="B194" s="33" t="s">
        <v>280</v>
      </c>
      <c r="C194" s="33">
        <v>37401</v>
      </c>
      <c r="D194" s="33" t="s">
        <v>16</v>
      </c>
      <c r="E194" s="57" t="s">
        <v>98</v>
      </c>
      <c r="F194" s="33" t="s">
        <v>77</v>
      </c>
      <c r="G194" s="35">
        <v>6</v>
      </c>
      <c r="H194" s="36">
        <v>47.32</v>
      </c>
      <c r="I194" s="37">
        <v>58.25</v>
      </c>
      <c r="J194" s="37">
        <v>349.5</v>
      </c>
    </row>
    <row r="195" spans="2:10" ht="25.5">
      <c r="B195" s="33" t="s">
        <v>281</v>
      </c>
      <c r="C195" s="33">
        <v>95547</v>
      </c>
      <c r="D195" s="33" t="s">
        <v>16</v>
      </c>
      <c r="E195" s="57" t="s">
        <v>99</v>
      </c>
      <c r="F195" s="33" t="s">
        <v>77</v>
      </c>
      <c r="G195" s="35">
        <v>8</v>
      </c>
      <c r="H195" s="36">
        <v>57.8</v>
      </c>
      <c r="I195" s="37">
        <v>71.150000000000006</v>
      </c>
      <c r="J195" s="37">
        <v>569.20000000000005</v>
      </c>
    </row>
    <row r="196" spans="2:10" ht="30.75" customHeight="1">
      <c r="B196" s="33" t="s">
        <v>408</v>
      </c>
      <c r="C196" s="33">
        <v>86919</v>
      </c>
      <c r="D196" s="33" t="s">
        <v>16</v>
      </c>
      <c r="E196" s="57" t="s">
        <v>100</v>
      </c>
      <c r="F196" s="33" t="s">
        <v>77</v>
      </c>
      <c r="G196" s="35">
        <v>1</v>
      </c>
      <c r="H196" s="36">
        <v>910.84</v>
      </c>
      <c r="I196" s="37">
        <v>1121.24</v>
      </c>
      <c r="J196" s="37">
        <v>1121.24</v>
      </c>
    </row>
    <row r="197" spans="2:10" ht="25.5">
      <c r="B197" s="33" t="s">
        <v>413</v>
      </c>
      <c r="C197" s="33">
        <v>86916</v>
      </c>
      <c r="D197" s="33" t="s">
        <v>16</v>
      </c>
      <c r="E197" s="57" t="s">
        <v>101</v>
      </c>
      <c r="F197" s="33" t="s">
        <v>77</v>
      </c>
      <c r="G197" s="35">
        <v>3</v>
      </c>
      <c r="H197" s="36">
        <v>22.37</v>
      </c>
      <c r="I197" s="37">
        <v>27.54</v>
      </c>
      <c r="J197" s="37">
        <v>82.62</v>
      </c>
    </row>
    <row r="198" spans="2:10">
      <c r="B198" s="33" t="s">
        <v>415</v>
      </c>
      <c r="C198" s="33">
        <v>100849</v>
      </c>
      <c r="D198" s="33" t="s">
        <v>16</v>
      </c>
      <c r="E198" s="57" t="s">
        <v>403</v>
      </c>
      <c r="F198" s="33" t="s">
        <v>77</v>
      </c>
      <c r="G198" s="35">
        <v>8</v>
      </c>
      <c r="H198" s="36">
        <v>45.9</v>
      </c>
      <c r="I198" s="37">
        <v>56.5</v>
      </c>
      <c r="J198" s="37">
        <v>452</v>
      </c>
    </row>
    <row r="199" spans="2:10" ht="25.5">
      <c r="B199" s="33" t="s">
        <v>417</v>
      </c>
      <c r="C199" s="33">
        <v>86889</v>
      </c>
      <c r="D199" s="33" t="s">
        <v>16</v>
      </c>
      <c r="E199" s="57" t="s">
        <v>409</v>
      </c>
      <c r="F199" s="33" t="s">
        <v>77</v>
      </c>
      <c r="G199" s="35">
        <v>1</v>
      </c>
      <c r="H199" s="36">
        <v>826.31</v>
      </c>
      <c r="I199" s="37">
        <v>1017.19</v>
      </c>
      <c r="J199" s="37">
        <v>1017.19</v>
      </c>
    </row>
    <row r="200" spans="2:10" ht="25.5">
      <c r="B200" s="33" t="s">
        <v>418</v>
      </c>
      <c r="C200" s="33">
        <v>86900</v>
      </c>
      <c r="D200" s="33" t="s">
        <v>16</v>
      </c>
      <c r="E200" s="57" t="s">
        <v>410</v>
      </c>
      <c r="F200" s="33" t="s">
        <v>77</v>
      </c>
      <c r="G200" s="35">
        <v>1</v>
      </c>
      <c r="H200" s="36">
        <v>187.71</v>
      </c>
      <c r="I200" s="37">
        <v>231.07</v>
      </c>
      <c r="J200" s="37">
        <v>231.07</v>
      </c>
    </row>
    <row r="201" spans="2:10">
      <c r="B201" s="33" t="s">
        <v>419</v>
      </c>
      <c r="C201" s="33">
        <v>86909</v>
      </c>
      <c r="D201" s="33" t="s">
        <v>16</v>
      </c>
      <c r="E201" s="57" t="s">
        <v>411</v>
      </c>
      <c r="F201" s="33" t="s">
        <v>77</v>
      </c>
      <c r="G201" s="35">
        <v>1</v>
      </c>
      <c r="H201" s="36">
        <v>154.62</v>
      </c>
      <c r="I201" s="37">
        <v>190.34</v>
      </c>
      <c r="J201" s="37">
        <v>190.34</v>
      </c>
    </row>
    <row r="202" spans="2:10" ht="25.5">
      <c r="B202" s="33" t="s">
        <v>420</v>
      </c>
      <c r="C202" s="33">
        <v>100866</v>
      </c>
      <c r="D202" s="33" t="s">
        <v>16</v>
      </c>
      <c r="E202" s="57" t="s">
        <v>412</v>
      </c>
      <c r="F202" s="33" t="s">
        <v>77</v>
      </c>
      <c r="G202" s="35">
        <v>8</v>
      </c>
      <c r="H202" s="36">
        <v>356.61</v>
      </c>
      <c r="I202" s="37">
        <v>438.99</v>
      </c>
      <c r="J202" s="37">
        <v>3511.92</v>
      </c>
    </row>
    <row r="203" spans="2:10" ht="25.5">
      <c r="B203" s="33" t="s">
        <v>421</v>
      </c>
      <c r="C203" s="33">
        <v>100867</v>
      </c>
      <c r="D203" s="33" t="s">
        <v>16</v>
      </c>
      <c r="E203" s="57" t="s">
        <v>414</v>
      </c>
      <c r="F203" s="33" t="s">
        <v>77</v>
      </c>
      <c r="G203" s="35">
        <v>4</v>
      </c>
      <c r="H203" s="36">
        <v>376.3</v>
      </c>
      <c r="I203" s="37">
        <v>463.23</v>
      </c>
      <c r="J203" s="37">
        <v>1852.92</v>
      </c>
    </row>
    <row r="204" spans="2:10" ht="25.5">
      <c r="B204" s="33" t="s">
        <v>422</v>
      </c>
      <c r="C204" s="33">
        <v>100868</v>
      </c>
      <c r="D204" s="33" t="s">
        <v>16</v>
      </c>
      <c r="E204" s="57" t="s">
        <v>416</v>
      </c>
      <c r="F204" s="33" t="s">
        <v>77</v>
      </c>
      <c r="G204" s="35">
        <v>8</v>
      </c>
      <c r="H204" s="36">
        <v>389.41</v>
      </c>
      <c r="I204" s="37">
        <v>479.36</v>
      </c>
      <c r="J204" s="37">
        <v>3834.88</v>
      </c>
    </row>
    <row r="205" spans="2:10" ht="19.5" customHeight="1">
      <c r="B205" s="40"/>
      <c r="C205" s="41"/>
      <c r="D205" s="41"/>
      <c r="E205" s="41"/>
      <c r="F205" s="41"/>
      <c r="G205" s="41"/>
      <c r="H205" s="42" t="s">
        <v>24</v>
      </c>
      <c r="I205" s="43"/>
      <c r="J205" s="44">
        <v>26577.81</v>
      </c>
    </row>
    <row r="206" spans="2:10" ht="19.5" customHeight="1">
      <c r="B206" s="4"/>
      <c r="C206" s="4"/>
      <c r="D206" s="4"/>
      <c r="E206" s="4"/>
      <c r="F206" s="4"/>
      <c r="G206" s="4"/>
      <c r="H206" s="60"/>
      <c r="I206" s="9"/>
      <c r="J206" s="61"/>
    </row>
    <row r="207" spans="2:10" ht="19.5" customHeight="1">
      <c r="B207" s="19"/>
      <c r="C207" s="19"/>
      <c r="D207" s="19"/>
      <c r="E207" s="66"/>
      <c r="F207" s="66"/>
      <c r="G207" s="67"/>
      <c r="H207" s="67"/>
      <c r="I207" s="67"/>
      <c r="J207" s="67"/>
    </row>
    <row r="208" spans="2:10" ht="19.5" customHeight="1">
      <c r="B208" s="29">
        <v>15</v>
      </c>
      <c r="C208" s="30"/>
      <c r="D208" s="30"/>
      <c r="E208" s="31" t="s">
        <v>102</v>
      </c>
      <c r="F208" s="31"/>
      <c r="G208" s="32"/>
      <c r="H208" s="32"/>
      <c r="I208" s="32"/>
      <c r="J208" s="32"/>
    </row>
    <row r="209" spans="2:10" ht="19.5" customHeight="1">
      <c r="B209" s="33" t="s">
        <v>282</v>
      </c>
      <c r="C209" s="33">
        <v>101908</v>
      </c>
      <c r="D209" s="33" t="s">
        <v>16</v>
      </c>
      <c r="E209" s="65" t="s">
        <v>104</v>
      </c>
      <c r="F209" s="62" t="s">
        <v>77</v>
      </c>
      <c r="G209" s="35">
        <v>4</v>
      </c>
      <c r="H209" s="36">
        <v>186.44</v>
      </c>
      <c r="I209" s="37">
        <v>229.51</v>
      </c>
      <c r="J209" s="37">
        <v>918.04</v>
      </c>
    </row>
    <row r="210" spans="2:10" ht="25.5">
      <c r="B210" s="33" t="s">
        <v>283</v>
      </c>
      <c r="C210" s="68">
        <v>97599</v>
      </c>
      <c r="D210" s="33" t="s">
        <v>16</v>
      </c>
      <c r="E210" s="34" t="s">
        <v>106</v>
      </c>
      <c r="F210" s="62" t="s">
        <v>77</v>
      </c>
      <c r="G210" s="35">
        <v>40</v>
      </c>
      <c r="H210" s="36">
        <v>19.739999999999998</v>
      </c>
      <c r="I210" s="37">
        <v>24.3</v>
      </c>
      <c r="J210" s="37">
        <v>972</v>
      </c>
    </row>
    <row r="211" spans="2:10">
      <c r="B211" s="33" t="s">
        <v>284</v>
      </c>
      <c r="C211" s="68" t="s">
        <v>423</v>
      </c>
      <c r="D211" s="33" t="s">
        <v>186</v>
      </c>
      <c r="E211" s="34" t="s">
        <v>424</v>
      </c>
      <c r="F211" s="62" t="s">
        <v>77</v>
      </c>
      <c r="G211" s="35">
        <v>2</v>
      </c>
      <c r="H211" s="36">
        <v>80.989999999999995</v>
      </c>
      <c r="I211" s="37">
        <v>99.7</v>
      </c>
      <c r="J211" s="37">
        <v>199.4</v>
      </c>
    </row>
    <row r="212" spans="2:10" ht="63.75">
      <c r="B212" s="33" t="s">
        <v>285</v>
      </c>
      <c r="C212" s="33">
        <v>37558</v>
      </c>
      <c r="D212" s="33" t="s">
        <v>16</v>
      </c>
      <c r="E212" s="34" t="s">
        <v>109</v>
      </c>
      <c r="F212" s="62" t="s">
        <v>77</v>
      </c>
      <c r="G212" s="35">
        <v>27</v>
      </c>
      <c r="H212" s="36">
        <v>40.82</v>
      </c>
      <c r="I212" s="37">
        <v>50.25</v>
      </c>
      <c r="J212" s="37">
        <v>1356.75</v>
      </c>
    </row>
    <row r="213" spans="2:10">
      <c r="B213" s="33" t="s">
        <v>286</v>
      </c>
      <c r="C213" s="33">
        <v>101912</v>
      </c>
      <c r="D213" s="33" t="s">
        <v>16</v>
      </c>
      <c r="E213" s="34" t="s">
        <v>425</v>
      </c>
      <c r="F213" s="62" t="s">
        <v>77</v>
      </c>
      <c r="G213" s="35">
        <v>3</v>
      </c>
      <c r="H213" s="36">
        <v>1630.18</v>
      </c>
      <c r="I213" s="37">
        <v>2006.75</v>
      </c>
      <c r="J213" s="37">
        <v>6020.25</v>
      </c>
    </row>
    <row r="214" spans="2:10" ht="51">
      <c r="B214" s="33" t="s">
        <v>426</v>
      </c>
      <c r="C214" s="33">
        <v>92367</v>
      </c>
      <c r="D214" s="33" t="s">
        <v>16</v>
      </c>
      <c r="E214" s="34" t="s">
        <v>429</v>
      </c>
      <c r="F214" s="62" t="s">
        <v>75</v>
      </c>
      <c r="G214" s="35">
        <v>173.72</v>
      </c>
      <c r="H214" s="36">
        <v>100.46</v>
      </c>
      <c r="I214" s="37">
        <v>123.67</v>
      </c>
      <c r="J214" s="37">
        <v>21483.95</v>
      </c>
    </row>
    <row r="215" spans="2:10" ht="76.5">
      <c r="B215" s="33" t="s">
        <v>427</v>
      </c>
      <c r="C215" s="33">
        <v>91174</v>
      </c>
      <c r="D215" s="33" t="s">
        <v>16</v>
      </c>
      <c r="E215" s="34" t="s">
        <v>430</v>
      </c>
      <c r="F215" s="62" t="s">
        <v>75</v>
      </c>
      <c r="G215" s="35">
        <v>4.5</v>
      </c>
      <c r="H215" s="36">
        <v>6.11</v>
      </c>
      <c r="I215" s="37">
        <v>7.52</v>
      </c>
      <c r="J215" s="37">
        <v>33.840000000000003</v>
      </c>
    </row>
    <row r="216" spans="2:10" ht="76.5">
      <c r="B216" s="33" t="s">
        <v>428</v>
      </c>
      <c r="C216" s="33">
        <v>91180</v>
      </c>
      <c r="D216" s="33" t="s">
        <v>16</v>
      </c>
      <c r="E216" s="34" t="s">
        <v>431</v>
      </c>
      <c r="F216" s="62" t="s">
        <v>75</v>
      </c>
      <c r="G216" s="35">
        <v>5.8</v>
      </c>
      <c r="H216" s="36">
        <v>20.75</v>
      </c>
      <c r="I216" s="37">
        <v>25.54</v>
      </c>
      <c r="J216" s="37">
        <v>148.13</v>
      </c>
    </row>
    <row r="217" spans="2:10" ht="51">
      <c r="B217" s="33" t="s">
        <v>441</v>
      </c>
      <c r="C217" s="33">
        <v>92390</v>
      </c>
      <c r="D217" s="33" t="s">
        <v>16</v>
      </c>
      <c r="E217" s="34" t="s">
        <v>432</v>
      </c>
      <c r="F217" s="62" t="s">
        <v>77</v>
      </c>
      <c r="G217" s="35">
        <v>11</v>
      </c>
      <c r="H217" s="36">
        <v>163.88</v>
      </c>
      <c r="I217" s="37">
        <v>201.74</v>
      </c>
      <c r="J217" s="37">
        <v>2219.14</v>
      </c>
    </row>
    <row r="218" spans="2:10" ht="38.25">
      <c r="B218" s="33" t="s">
        <v>442</v>
      </c>
      <c r="C218" s="33">
        <v>92357</v>
      </c>
      <c r="D218" s="33" t="s">
        <v>16</v>
      </c>
      <c r="E218" s="34" t="s">
        <v>433</v>
      </c>
      <c r="F218" s="62" t="s">
        <v>77</v>
      </c>
      <c r="G218" s="35">
        <v>4</v>
      </c>
      <c r="H218" s="36">
        <v>220.28</v>
      </c>
      <c r="I218" s="37">
        <v>271.16000000000003</v>
      </c>
      <c r="J218" s="37">
        <v>1084.6400000000001</v>
      </c>
    </row>
    <row r="219" spans="2:10" ht="51">
      <c r="B219" s="33" t="s">
        <v>443</v>
      </c>
      <c r="C219" s="33">
        <v>92378</v>
      </c>
      <c r="D219" s="33" t="s">
        <v>16</v>
      </c>
      <c r="E219" s="34" t="s">
        <v>434</v>
      </c>
      <c r="F219" s="62" t="s">
        <v>77</v>
      </c>
      <c r="G219" s="35">
        <v>28</v>
      </c>
      <c r="H219" s="36">
        <v>113.46</v>
      </c>
      <c r="I219" s="37">
        <v>139.66999999999999</v>
      </c>
      <c r="J219" s="37">
        <v>3910.76</v>
      </c>
    </row>
    <row r="220" spans="2:10" ht="51">
      <c r="B220" s="33" t="s">
        <v>444</v>
      </c>
      <c r="C220" s="33">
        <v>100761</v>
      </c>
      <c r="D220" s="33" t="s">
        <v>16</v>
      </c>
      <c r="E220" s="34" t="s">
        <v>435</v>
      </c>
      <c r="F220" s="62" t="s">
        <v>4</v>
      </c>
      <c r="G220" s="35">
        <v>4.5199999999999996</v>
      </c>
      <c r="H220" s="36">
        <v>52.84</v>
      </c>
      <c r="I220" s="37">
        <v>65.05</v>
      </c>
      <c r="J220" s="37">
        <v>294.02999999999997</v>
      </c>
    </row>
    <row r="221" spans="2:10" ht="38.25">
      <c r="B221" s="33" t="s">
        <v>445</v>
      </c>
      <c r="C221" s="33">
        <v>99624</v>
      </c>
      <c r="D221" s="33" t="s">
        <v>16</v>
      </c>
      <c r="E221" s="34" t="s">
        <v>436</v>
      </c>
      <c r="F221" s="62" t="s">
        <v>77</v>
      </c>
      <c r="G221" s="35">
        <v>1</v>
      </c>
      <c r="H221" s="36">
        <v>540.35</v>
      </c>
      <c r="I221" s="37">
        <v>665.17</v>
      </c>
      <c r="J221" s="37">
        <v>665.17</v>
      </c>
    </row>
    <row r="222" spans="2:10">
      <c r="B222" s="33" t="s">
        <v>446</v>
      </c>
      <c r="C222" s="33">
        <v>7611</v>
      </c>
      <c r="D222" s="33" t="s">
        <v>438</v>
      </c>
      <c r="E222" s="34" t="s">
        <v>437</v>
      </c>
      <c r="F222" s="62" t="s">
        <v>77</v>
      </c>
      <c r="G222" s="35">
        <v>3</v>
      </c>
      <c r="H222" s="36">
        <v>130.22</v>
      </c>
      <c r="I222" s="37">
        <v>160.30000000000001</v>
      </c>
      <c r="J222" s="37">
        <v>480.9</v>
      </c>
    </row>
    <row r="223" spans="2:10" ht="25.5">
      <c r="B223" s="33" t="s">
        <v>447</v>
      </c>
      <c r="C223" s="33">
        <v>8534</v>
      </c>
      <c r="D223" s="33" t="s">
        <v>438</v>
      </c>
      <c r="E223" s="34" t="s">
        <v>152</v>
      </c>
      <c r="F223" s="62" t="s">
        <v>77</v>
      </c>
      <c r="G223" s="35">
        <v>1</v>
      </c>
      <c r="H223" s="36">
        <v>1380.15</v>
      </c>
      <c r="I223" s="37">
        <v>1698.96</v>
      </c>
      <c r="J223" s="37">
        <v>1698.96</v>
      </c>
    </row>
    <row r="224" spans="2:10" ht="25.5">
      <c r="B224" s="33" t="s">
        <v>448</v>
      </c>
      <c r="C224" s="33">
        <v>12979</v>
      </c>
      <c r="D224" s="33" t="s">
        <v>438</v>
      </c>
      <c r="E224" s="34" t="s">
        <v>439</v>
      </c>
      <c r="F224" s="62" t="s">
        <v>75</v>
      </c>
      <c r="G224" s="35">
        <v>73.5</v>
      </c>
      <c r="H224" s="36">
        <v>21.87</v>
      </c>
      <c r="I224" s="37">
        <v>26.92</v>
      </c>
      <c r="J224" s="37">
        <v>1978.62</v>
      </c>
    </row>
    <row r="225" spans="2:10" ht="25.5">
      <c r="B225" s="33" t="s">
        <v>449</v>
      </c>
      <c r="C225" s="33">
        <v>91843</v>
      </c>
      <c r="D225" s="33" t="s">
        <v>16</v>
      </c>
      <c r="E225" s="34" t="s">
        <v>440</v>
      </c>
      <c r="F225" s="62" t="s">
        <v>75</v>
      </c>
      <c r="G225" s="35">
        <v>73.5</v>
      </c>
      <c r="H225" s="36">
        <v>6.83</v>
      </c>
      <c r="I225" s="37">
        <v>8.41</v>
      </c>
      <c r="J225" s="37">
        <v>618.14</v>
      </c>
    </row>
    <row r="226" spans="2:10" ht="25.5">
      <c r="B226" s="33" t="s">
        <v>458</v>
      </c>
      <c r="C226" s="33">
        <v>99855</v>
      </c>
      <c r="D226" s="33" t="s">
        <v>16</v>
      </c>
      <c r="E226" s="34" t="s">
        <v>459</v>
      </c>
      <c r="F226" s="62" t="s">
        <v>75</v>
      </c>
      <c r="G226" s="35">
        <v>45.75</v>
      </c>
      <c r="H226" s="36">
        <v>106.41</v>
      </c>
      <c r="I226" s="37">
        <v>130.99</v>
      </c>
      <c r="J226" s="37">
        <v>5992.79</v>
      </c>
    </row>
    <row r="227" spans="2:10" ht="19.5" customHeight="1">
      <c r="B227" s="40"/>
      <c r="C227" s="41"/>
      <c r="D227" s="41"/>
      <c r="E227" s="41"/>
      <c r="F227" s="41"/>
      <c r="G227" s="41"/>
      <c r="H227" s="42" t="s">
        <v>24</v>
      </c>
      <c r="I227" s="43"/>
      <c r="J227" s="44">
        <v>50075.51</v>
      </c>
    </row>
    <row r="228" spans="2:10" ht="19.5" customHeight="1">
      <c r="B228" s="45"/>
      <c r="C228" s="45"/>
      <c r="D228" s="45"/>
      <c r="G228" s="46"/>
      <c r="H228" s="47"/>
      <c r="I228" s="47"/>
      <c r="J228" s="47"/>
    </row>
    <row r="229" spans="2:10" ht="19.5" customHeight="1">
      <c r="B229" s="29" t="s">
        <v>460</v>
      </c>
      <c r="C229" s="30"/>
      <c r="D229" s="30"/>
      <c r="E229" s="113" t="s">
        <v>110</v>
      </c>
      <c r="F229" s="31"/>
      <c r="G229" s="32"/>
      <c r="H229" s="32"/>
      <c r="I229" s="32"/>
      <c r="J229" s="32"/>
    </row>
    <row r="230" spans="2:10">
      <c r="B230" s="33" t="s">
        <v>287</v>
      </c>
      <c r="C230" s="106" t="s">
        <v>112</v>
      </c>
      <c r="D230" s="70" t="s">
        <v>16</v>
      </c>
      <c r="E230" s="107" t="s">
        <v>84</v>
      </c>
      <c r="F230" s="71" t="s">
        <v>75</v>
      </c>
      <c r="G230" s="72">
        <v>174.9</v>
      </c>
      <c r="H230" s="36">
        <v>36.69</v>
      </c>
      <c r="I230" s="37">
        <v>45.17</v>
      </c>
      <c r="J230" s="37">
        <v>7900.23</v>
      </c>
    </row>
    <row r="231" spans="2:10" ht="25.5">
      <c r="B231" s="33" t="s">
        <v>288</v>
      </c>
      <c r="C231" s="106" t="s">
        <v>113</v>
      </c>
      <c r="D231" s="70" t="s">
        <v>16</v>
      </c>
      <c r="E231" s="107" t="s">
        <v>114</v>
      </c>
      <c r="F231" s="71" t="s">
        <v>77</v>
      </c>
      <c r="G231" s="72">
        <v>2</v>
      </c>
      <c r="H231" s="36">
        <v>473.12</v>
      </c>
      <c r="I231" s="37">
        <v>582.41</v>
      </c>
      <c r="J231" s="37">
        <v>1164.82</v>
      </c>
    </row>
    <row r="232" spans="2:10" ht="25.5">
      <c r="B232" s="33" t="s">
        <v>452</v>
      </c>
      <c r="C232" s="106" t="s">
        <v>453</v>
      </c>
      <c r="D232" s="70" t="s">
        <v>16</v>
      </c>
      <c r="E232" s="107" t="s">
        <v>114</v>
      </c>
      <c r="F232" s="71" t="s">
        <v>77</v>
      </c>
      <c r="G232" s="72">
        <v>5</v>
      </c>
      <c r="H232" s="36">
        <v>912.32</v>
      </c>
      <c r="I232" s="37">
        <v>1123.07</v>
      </c>
      <c r="J232" s="37">
        <v>5615.35</v>
      </c>
    </row>
    <row r="233" spans="2:10">
      <c r="B233" s="33" t="s">
        <v>455</v>
      </c>
      <c r="C233" s="145">
        <v>89744</v>
      </c>
      <c r="D233" s="33" t="s">
        <v>16</v>
      </c>
      <c r="E233" s="57" t="s">
        <v>454</v>
      </c>
      <c r="F233" s="33" t="s">
        <v>77</v>
      </c>
      <c r="G233" s="150">
        <v>14</v>
      </c>
      <c r="H233" s="36">
        <v>25.68</v>
      </c>
      <c r="I233" s="37">
        <v>31.61</v>
      </c>
      <c r="J233" s="37">
        <v>442.54</v>
      </c>
    </row>
    <row r="234" spans="2:10" ht="27.75" customHeight="1">
      <c r="B234" s="33" t="s">
        <v>456</v>
      </c>
      <c r="C234" s="33">
        <v>102619</v>
      </c>
      <c r="D234" s="33" t="s">
        <v>16</v>
      </c>
      <c r="E234" s="57" t="s">
        <v>383</v>
      </c>
      <c r="F234" s="33" t="s">
        <v>77</v>
      </c>
      <c r="G234" s="35">
        <v>1</v>
      </c>
      <c r="H234" s="36">
        <v>4918.66</v>
      </c>
      <c r="I234" s="37">
        <v>6054.87</v>
      </c>
      <c r="J234" s="37">
        <v>6054.87</v>
      </c>
    </row>
    <row r="235" spans="2:10" ht="45" customHeight="1">
      <c r="B235" s="33" t="s">
        <v>457</v>
      </c>
      <c r="C235" s="33">
        <v>102113</v>
      </c>
      <c r="D235" s="33" t="s">
        <v>16</v>
      </c>
      <c r="E235" s="57" t="s">
        <v>384</v>
      </c>
      <c r="F235" s="33" t="s">
        <v>77</v>
      </c>
      <c r="G235" s="35">
        <v>1</v>
      </c>
      <c r="H235" s="36">
        <v>1283.1300000000001</v>
      </c>
      <c r="I235" s="37">
        <v>1579.53</v>
      </c>
      <c r="J235" s="37">
        <v>1579.53</v>
      </c>
    </row>
    <row r="236" spans="2:10" ht="19.5" customHeight="1">
      <c r="B236" s="40"/>
      <c r="C236" s="41"/>
      <c r="D236" s="41"/>
      <c r="E236" s="75"/>
      <c r="F236" s="41"/>
      <c r="G236" s="41"/>
      <c r="H236" s="42" t="s">
        <v>24</v>
      </c>
      <c r="I236" s="43"/>
      <c r="J236" s="44">
        <v>22757.34</v>
      </c>
    </row>
    <row r="237" spans="2:10" ht="19.5" customHeight="1">
      <c r="B237" s="45"/>
      <c r="C237" s="45"/>
      <c r="D237" s="45"/>
      <c r="G237" s="46"/>
      <c r="H237" s="47"/>
      <c r="I237" s="47"/>
      <c r="J237" s="47"/>
    </row>
    <row r="238" spans="2:10" ht="19.5" customHeight="1">
      <c r="B238" s="29">
        <v>17</v>
      </c>
      <c r="C238" s="30"/>
      <c r="D238" s="30"/>
      <c r="E238" s="31" t="s">
        <v>115</v>
      </c>
      <c r="F238" s="31"/>
      <c r="G238" s="32"/>
      <c r="H238" s="32"/>
      <c r="I238" s="32"/>
      <c r="J238" s="32"/>
    </row>
    <row r="239" spans="2:10" ht="19.5" customHeight="1">
      <c r="B239" s="13" t="s">
        <v>289</v>
      </c>
      <c r="C239" s="33"/>
      <c r="D239" s="33"/>
      <c r="E239" s="69" t="s">
        <v>117</v>
      </c>
      <c r="F239" s="69"/>
      <c r="G239" s="35"/>
      <c r="H239" s="36"/>
      <c r="I239" s="37"/>
      <c r="J239" s="37"/>
    </row>
    <row r="240" spans="2:10">
      <c r="B240" s="33" t="s">
        <v>290</v>
      </c>
      <c r="C240" s="33">
        <v>14265</v>
      </c>
      <c r="D240" s="55" t="s">
        <v>438</v>
      </c>
      <c r="E240" s="109" t="s">
        <v>118</v>
      </c>
      <c r="F240" s="110" t="s">
        <v>77</v>
      </c>
      <c r="G240" s="111">
        <v>213</v>
      </c>
      <c r="H240" s="36">
        <v>1.55</v>
      </c>
      <c r="I240" s="37">
        <v>1.91</v>
      </c>
      <c r="J240" s="37">
        <v>406.83</v>
      </c>
    </row>
    <row r="241" spans="2:10" ht="38.25">
      <c r="B241" s="33" t="s">
        <v>291</v>
      </c>
      <c r="C241" s="33">
        <v>91936</v>
      </c>
      <c r="D241" s="55" t="s">
        <v>16</v>
      </c>
      <c r="E241" s="109" t="s">
        <v>119</v>
      </c>
      <c r="F241" s="110" t="s">
        <v>120</v>
      </c>
      <c r="G241" s="111">
        <v>106</v>
      </c>
      <c r="H241" s="36">
        <v>19.45</v>
      </c>
      <c r="I241" s="37">
        <v>23.94</v>
      </c>
      <c r="J241" s="37">
        <v>2537.64</v>
      </c>
    </row>
    <row r="242" spans="2:10" ht="51">
      <c r="B242" s="33" t="s">
        <v>292</v>
      </c>
      <c r="C242" s="33">
        <v>91935</v>
      </c>
      <c r="D242" s="55" t="s">
        <v>16</v>
      </c>
      <c r="E242" s="109" t="s">
        <v>121</v>
      </c>
      <c r="F242" s="110" t="s">
        <v>122</v>
      </c>
      <c r="G242" s="111">
        <v>100</v>
      </c>
      <c r="H242" s="36">
        <v>27.47</v>
      </c>
      <c r="I242" s="37">
        <v>33.82</v>
      </c>
      <c r="J242" s="37">
        <v>3382</v>
      </c>
    </row>
    <row r="243" spans="2:10" ht="51">
      <c r="B243" s="33" t="s">
        <v>293</v>
      </c>
      <c r="C243" s="33">
        <v>91933</v>
      </c>
      <c r="D243" s="55" t="s">
        <v>16</v>
      </c>
      <c r="E243" s="109" t="s">
        <v>123</v>
      </c>
      <c r="F243" s="110" t="s">
        <v>122</v>
      </c>
      <c r="G243" s="111">
        <v>161.6</v>
      </c>
      <c r="H243" s="36">
        <v>17.54</v>
      </c>
      <c r="I243" s="37">
        <v>21.59</v>
      </c>
      <c r="J243" s="37">
        <v>3488.94</v>
      </c>
    </row>
    <row r="244" spans="2:10" ht="63.75">
      <c r="B244" s="33" t="s">
        <v>294</v>
      </c>
      <c r="C244" s="33">
        <v>92984</v>
      </c>
      <c r="D244" s="55" t="s">
        <v>16</v>
      </c>
      <c r="E244" s="109" t="s">
        <v>124</v>
      </c>
      <c r="F244" s="110" t="s">
        <v>122</v>
      </c>
      <c r="G244" s="111">
        <v>250</v>
      </c>
      <c r="H244" s="36">
        <v>29.63</v>
      </c>
      <c r="I244" s="37">
        <v>36.47</v>
      </c>
      <c r="J244" s="37">
        <v>9117.5</v>
      </c>
    </row>
    <row r="245" spans="2:10" ht="51">
      <c r="B245" s="33" t="s">
        <v>295</v>
      </c>
      <c r="C245" s="33">
        <v>91924</v>
      </c>
      <c r="D245" s="55" t="s">
        <v>16</v>
      </c>
      <c r="E245" s="109" t="s">
        <v>125</v>
      </c>
      <c r="F245" s="110" t="s">
        <v>122</v>
      </c>
      <c r="G245" s="111">
        <v>955</v>
      </c>
      <c r="H245" s="36">
        <v>3.3</v>
      </c>
      <c r="I245" s="37">
        <v>4.0599999999999996</v>
      </c>
      <c r="J245" s="37">
        <v>3877.3</v>
      </c>
    </row>
    <row r="246" spans="2:10" ht="51">
      <c r="B246" s="33" t="s">
        <v>296</v>
      </c>
      <c r="C246" s="33">
        <v>91926</v>
      </c>
      <c r="D246" s="55" t="s">
        <v>16</v>
      </c>
      <c r="E246" s="109" t="s">
        <v>126</v>
      </c>
      <c r="F246" s="110" t="s">
        <v>122</v>
      </c>
      <c r="G246" s="111">
        <v>3140</v>
      </c>
      <c r="H246" s="36">
        <v>4.76</v>
      </c>
      <c r="I246" s="37">
        <v>5.86</v>
      </c>
      <c r="J246" s="37">
        <v>18400.400000000001</v>
      </c>
    </row>
    <row r="247" spans="2:10" ht="51">
      <c r="B247" s="33" t="s">
        <v>297</v>
      </c>
      <c r="C247" s="33">
        <v>91930</v>
      </c>
      <c r="D247" s="55" t="s">
        <v>16</v>
      </c>
      <c r="E247" s="109" t="s">
        <v>127</v>
      </c>
      <c r="F247" s="110" t="s">
        <v>122</v>
      </c>
      <c r="G247" s="111">
        <v>300</v>
      </c>
      <c r="H247" s="36">
        <v>10.199999999999999</v>
      </c>
      <c r="I247" s="37">
        <v>12.56</v>
      </c>
      <c r="J247" s="37">
        <v>3768</v>
      </c>
    </row>
    <row r="248" spans="2:10" ht="51">
      <c r="B248" s="33" t="s">
        <v>298</v>
      </c>
      <c r="C248" s="33">
        <v>39812</v>
      </c>
      <c r="D248" s="55" t="s">
        <v>438</v>
      </c>
      <c r="E248" s="109" t="s">
        <v>129</v>
      </c>
      <c r="F248" s="110" t="s">
        <v>120</v>
      </c>
      <c r="G248" s="111">
        <v>4</v>
      </c>
      <c r="H248" s="36">
        <v>69.52</v>
      </c>
      <c r="I248" s="37">
        <v>85.58</v>
      </c>
      <c r="J248" s="37">
        <v>342.32</v>
      </c>
    </row>
    <row r="249" spans="2:10" ht="38.25">
      <c r="B249" s="33" t="s">
        <v>299</v>
      </c>
      <c r="C249" s="33">
        <v>7528</v>
      </c>
      <c r="D249" s="55" t="s">
        <v>16</v>
      </c>
      <c r="E249" s="109" t="s">
        <v>130</v>
      </c>
      <c r="F249" s="110" t="s">
        <v>120</v>
      </c>
      <c r="G249" s="111">
        <v>129</v>
      </c>
      <c r="H249" s="36">
        <v>9.6</v>
      </c>
      <c r="I249" s="37">
        <v>11.82</v>
      </c>
      <c r="J249" s="37">
        <v>1524.78</v>
      </c>
    </row>
    <row r="250" spans="2:10" ht="51">
      <c r="B250" s="33" t="s">
        <v>300</v>
      </c>
      <c r="C250" s="33">
        <v>9097</v>
      </c>
      <c r="D250" s="108" t="s">
        <v>438</v>
      </c>
      <c r="E250" s="109" t="s">
        <v>131</v>
      </c>
      <c r="F250" s="110" t="s">
        <v>120</v>
      </c>
      <c r="G250" s="111">
        <v>30</v>
      </c>
      <c r="H250" s="36">
        <v>11.35</v>
      </c>
      <c r="I250" s="37">
        <v>13.97</v>
      </c>
      <c r="J250" s="37">
        <v>419.1</v>
      </c>
    </row>
    <row r="251" spans="2:10" ht="38.25">
      <c r="B251" s="33" t="s">
        <v>301</v>
      </c>
      <c r="C251" s="33">
        <v>91961</v>
      </c>
      <c r="D251" s="55" t="s">
        <v>16</v>
      </c>
      <c r="E251" s="109" t="s">
        <v>132</v>
      </c>
      <c r="F251" s="110" t="s">
        <v>120</v>
      </c>
      <c r="G251" s="111">
        <v>5</v>
      </c>
      <c r="H251" s="36">
        <v>66.489999999999995</v>
      </c>
      <c r="I251" s="37">
        <v>81.849999999999994</v>
      </c>
      <c r="J251" s="37">
        <v>409.25</v>
      </c>
    </row>
    <row r="252" spans="2:10" ht="51">
      <c r="B252" s="33" t="s">
        <v>302</v>
      </c>
      <c r="C252" s="33">
        <v>91956</v>
      </c>
      <c r="D252" s="55" t="s">
        <v>16</v>
      </c>
      <c r="E252" s="109" t="s">
        <v>133</v>
      </c>
      <c r="F252" s="110" t="s">
        <v>120</v>
      </c>
      <c r="G252" s="111">
        <v>40</v>
      </c>
      <c r="H252" s="36">
        <v>46.51</v>
      </c>
      <c r="I252" s="37">
        <v>57.25</v>
      </c>
      <c r="J252" s="37">
        <v>2290</v>
      </c>
    </row>
    <row r="253" spans="2:10" ht="38.25">
      <c r="B253" s="33" t="s">
        <v>303</v>
      </c>
      <c r="C253" s="33">
        <v>91969</v>
      </c>
      <c r="D253" s="55" t="s">
        <v>16</v>
      </c>
      <c r="E253" s="109" t="s">
        <v>134</v>
      </c>
      <c r="F253" s="110" t="s">
        <v>77</v>
      </c>
      <c r="G253" s="111">
        <v>3</v>
      </c>
      <c r="H253" s="36">
        <v>91.51</v>
      </c>
      <c r="I253" s="37">
        <v>112.65</v>
      </c>
      <c r="J253" s="37">
        <v>337.95</v>
      </c>
    </row>
    <row r="254" spans="2:10" ht="51">
      <c r="B254" s="33" t="s">
        <v>304</v>
      </c>
      <c r="C254" s="33">
        <v>92026</v>
      </c>
      <c r="D254" s="55" t="s">
        <v>16</v>
      </c>
      <c r="E254" s="109" t="s">
        <v>135</v>
      </c>
      <c r="F254" s="110" t="s">
        <v>77</v>
      </c>
      <c r="G254" s="111">
        <v>6</v>
      </c>
      <c r="H254" s="36">
        <v>63</v>
      </c>
      <c r="I254" s="37">
        <v>77.55</v>
      </c>
      <c r="J254" s="37">
        <v>465.3</v>
      </c>
    </row>
    <row r="255" spans="2:10" ht="38.25">
      <c r="B255" s="33" t="s">
        <v>305</v>
      </c>
      <c r="C255" s="33">
        <v>93671</v>
      </c>
      <c r="D255" s="55" t="s">
        <v>16</v>
      </c>
      <c r="E255" s="109" t="s">
        <v>136</v>
      </c>
      <c r="F255" s="110" t="s">
        <v>77</v>
      </c>
      <c r="G255" s="111">
        <v>1</v>
      </c>
      <c r="H255" s="36">
        <v>79.650000000000006</v>
      </c>
      <c r="I255" s="37">
        <v>98.05</v>
      </c>
      <c r="J255" s="37">
        <v>98.05</v>
      </c>
    </row>
    <row r="256" spans="2:10" ht="38.25">
      <c r="B256" s="33" t="s">
        <v>306</v>
      </c>
      <c r="C256" s="33">
        <v>93653</v>
      </c>
      <c r="D256" s="55" t="s">
        <v>16</v>
      </c>
      <c r="E256" s="109" t="s">
        <v>137</v>
      </c>
      <c r="F256" s="110" t="s">
        <v>77</v>
      </c>
      <c r="G256" s="111">
        <v>14</v>
      </c>
      <c r="H256" s="36">
        <v>11.44</v>
      </c>
      <c r="I256" s="37">
        <v>14.08</v>
      </c>
      <c r="J256" s="37">
        <v>197.12</v>
      </c>
    </row>
    <row r="257" spans="2:10" ht="38.25">
      <c r="B257" s="33" t="s">
        <v>307</v>
      </c>
      <c r="C257" s="33">
        <v>93654</v>
      </c>
      <c r="D257" s="55" t="s">
        <v>16</v>
      </c>
      <c r="E257" s="109" t="s">
        <v>138</v>
      </c>
      <c r="F257" s="110" t="s">
        <v>120</v>
      </c>
      <c r="G257" s="111">
        <v>30</v>
      </c>
      <c r="H257" s="36">
        <v>12.21</v>
      </c>
      <c r="I257" s="37">
        <v>15.03</v>
      </c>
      <c r="J257" s="37">
        <v>450.9</v>
      </c>
    </row>
    <row r="258" spans="2:10" ht="38.25">
      <c r="B258" s="33" t="s">
        <v>308</v>
      </c>
      <c r="C258" s="33">
        <v>93655</v>
      </c>
      <c r="D258" s="55" t="s">
        <v>16</v>
      </c>
      <c r="E258" s="109" t="s">
        <v>139</v>
      </c>
      <c r="F258" s="110" t="s">
        <v>77</v>
      </c>
      <c r="G258" s="111">
        <v>1</v>
      </c>
      <c r="H258" s="36">
        <v>13.67</v>
      </c>
      <c r="I258" s="37">
        <v>16.829999999999998</v>
      </c>
      <c r="J258" s="37">
        <v>16.829999999999998</v>
      </c>
    </row>
    <row r="259" spans="2:10" ht="38.25">
      <c r="B259" s="33" t="s">
        <v>309</v>
      </c>
      <c r="C259" s="33">
        <v>93657</v>
      </c>
      <c r="D259" s="55" t="s">
        <v>16</v>
      </c>
      <c r="E259" s="109" t="s">
        <v>140</v>
      </c>
      <c r="F259" s="110" t="s">
        <v>77</v>
      </c>
      <c r="G259" s="111">
        <v>3</v>
      </c>
      <c r="H259" s="36">
        <v>15.47</v>
      </c>
      <c r="I259" s="37">
        <v>19.04</v>
      </c>
      <c r="J259" s="37">
        <v>57.12</v>
      </c>
    </row>
    <row r="260" spans="2:10" ht="38.25">
      <c r="B260" s="33" t="s">
        <v>310</v>
      </c>
      <c r="C260" s="33">
        <v>93673</v>
      </c>
      <c r="D260" s="55" t="s">
        <v>16</v>
      </c>
      <c r="E260" s="109" t="s">
        <v>141</v>
      </c>
      <c r="F260" s="110" t="s">
        <v>77</v>
      </c>
      <c r="G260" s="111">
        <v>2</v>
      </c>
      <c r="H260" s="36">
        <v>99.16</v>
      </c>
      <c r="I260" s="37">
        <v>122.07</v>
      </c>
      <c r="J260" s="37">
        <v>244.14</v>
      </c>
    </row>
    <row r="261" spans="2:10" ht="38.25">
      <c r="B261" s="33" t="s">
        <v>311</v>
      </c>
      <c r="C261" s="33">
        <v>93672</v>
      </c>
      <c r="D261" s="55" t="s">
        <v>16</v>
      </c>
      <c r="E261" s="109" t="s">
        <v>479</v>
      </c>
      <c r="F261" s="110" t="s">
        <v>77</v>
      </c>
      <c r="G261" s="111">
        <v>1</v>
      </c>
      <c r="H261" s="36">
        <v>88.21</v>
      </c>
      <c r="I261" s="37">
        <v>108.59</v>
      </c>
      <c r="J261" s="37">
        <v>108.59</v>
      </c>
    </row>
    <row r="262" spans="2:10" ht="25.5">
      <c r="B262" s="33" t="s">
        <v>312</v>
      </c>
      <c r="C262" s="33">
        <v>39763</v>
      </c>
      <c r="D262" s="108" t="s">
        <v>438</v>
      </c>
      <c r="E262" s="109" t="s">
        <v>142</v>
      </c>
      <c r="F262" s="110" t="s">
        <v>77</v>
      </c>
      <c r="G262" s="111">
        <v>2</v>
      </c>
      <c r="H262" s="36">
        <v>926.92</v>
      </c>
      <c r="I262" s="37">
        <v>1141.04</v>
      </c>
      <c r="J262" s="37">
        <v>2282.08</v>
      </c>
    </row>
    <row r="263" spans="2:10" ht="51">
      <c r="B263" s="33" t="s">
        <v>313</v>
      </c>
      <c r="C263" s="33">
        <v>91847</v>
      </c>
      <c r="D263" s="55" t="s">
        <v>16</v>
      </c>
      <c r="E263" s="109" t="s">
        <v>143</v>
      </c>
      <c r="F263" s="110" t="s">
        <v>122</v>
      </c>
      <c r="G263" s="111">
        <v>1040.7</v>
      </c>
      <c r="H263" s="36">
        <v>13.24</v>
      </c>
      <c r="I263" s="37">
        <v>16.3</v>
      </c>
      <c r="J263" s="37">
        <v>16963.41</v>
      </c>
    </row>
    <row r="264" spans="2:10" ht="51">
      <c r="B264" s="33" t="s">
        <v>314</v>
      </c>
      <c r="C264" s="33">
        <v>97667</v>
      </c>
      <c r="D264" s="55" t="s">
        <v>16</v>
      </c>
      <c r="E264" s="109" t="s">
        <v>144</v>
      </c>
      <c r="F264" s="110" t="s">
        <v>122</v>
      </c>
      <c r="G264" s="111">
        <v>9</v>
      </c>
      <c r="H264" s="36">
        <v>7.96</v>
      </c>
      <c r="I264" s="37">
        <v>9.8000000000000007</v>
      </c>
      <c r="J264" s="37">
        <v>88.2</v>
      </c>
    </row>
    <row r="265" spans="2:10">
      <c r="B265" s="33" t="s">
        <v>315</v>
      </c>
      <c r="C265" s="33">
        <v>13216</v>
      </c>
      <c r="D265" s="108" t="s">
        <v>438</v>
      </c>
      <c r="E265" s="109" t="s">
        <v>481</v>
      </c>
      <c r="F265" s="110" t="s">
        <v>77</v>
      </c>
      <c r="G265" s="111">
        <v>8</v>
      </c>
      <c r="H265" s="36">
        <v>171.03</v>
      </c>
      <c r="I265" s="37">
        <v>210.54</v>
      </c>
      <c r="J265" s="37">
        <v>1684.32</v>
      </c>
    </row>
    <row r="266" spans="2:10">
      <c r="B266" s="33" t="s">
        <v>316</v>
      </c>
      <c r="C266" s="33">
        <v>103782</v>
      </c>
      <c r="D266" s="108" t="s">
        <v>16</v>
      </c>
      <c r="E266" s="109" t="s">
        <v>480</v>
      </c>
      <c r="F266" s="110" t="s">
        <v>77</v>
      </c>
      <c r="G266" s="111">
        <v>106</v>
      </c>
      <c r="H266" s="36">
        <v>80.989999999999995</v>
      </c>
      <c r="I266" s="37">
        <v>99.7</v>
      </c>
      <c r="J266" s="37">
        <v>10568.2</v>
      </c>
    </row>
    <row r="267" spans="2:10" ht="60.75" customHeight="1">
      <c r="B267" s="33" t="s">
        <v>317</v>
      </c>
      <c r="C267" s="33">
        <v>14475</v>
      </c>
      <c r="D267" s="108" t="s">
        <v>438</v>
      </c>
      <c r="E267" s="109" t="s">
        <v>492</v>
      </c>
      <c r="F267" s="110" t="s">
        <v>77</v>
      </c>
      <c r="G267" s="111">
        <v>1</v>
      </c>
      <c r="H267" s="36">
        <v>123890</v>
      </c>
      <c r="I267" s="37">
        <v>152508.59</v>
      </c>
      <c r="J267" s="37">
        <v>152508.59</v>
      </c>
    </row>
    <row r="268" spans="2:10" ht="18.75" customHeight="1">
      <c r="B268" s="13" t="s">
        <v>318</v>
      </c>
      <c r="C268" s="33"/>
      <c r="D268" s="38"/>
      <c r="E268" s="52" t="s">
        <v>146</v>
      </c>
      <c r="F268" s="52"/>
      <c r="G268" s="74"/>
      <c r="H268" s="36">
        <v>0</v>
      </c>
      <c r="I268" s="37">
        <v>0</v>
      </c>
      <c r="J268" s="37">
        <v>0</v>
      </c>
    </row>
    <row r="269" spans="2:10">
      <c r="B269" s="33" t="s">
        <v>319</v>
      </c>
      <c r="C269" s="33">
        <v>14265</v>
      </c>
      <c r="D269" s="108" t="s">
        <v>438</v>
      </c>
      <c r="E269" s="57" t="s">
        <v>118</v>
      </c>
      <c r="F269" s="39" t="s">
        <v>77</v>
      </c>
      <c r="G269" s="74">
        <v>90</v>
      </c>
      <c r="H269" s="36">
        <v>1.55</v>
      </c>
      <c r="I269" s="37">
        <v>1.91</v>
      </c>
      <c r="J269" s="37">
        <v>171.9</v>
      </c>
    </row>
    <row r="270" spans="2:10" ht="38.25">
      <c r="B270" s="33" t="s">
        <v>320</v>
      </c>
      <c r="C270" s="33">
        <v>98264</v>
      </c>
      <c r="D270" s="108" t="s">
        <v>16</v>
      </c>
      <c r="E270" s="57" t="s">
        <v>475</v>
      </c>
      <c r="F270" s="39" t="s">
        <v>122</v>
      </c>
      <c r="G270" s="74">
        <v>241.78</v>
      </c>
      <c r="H270" s="36">
        <v>6.86</v>
      </c>
      <c r="I270" s="37">
        <v>8.44</v>
      </c>
      <c r="J270" s="37">
        <v>2040.62</v>
      </c>
    </row>
    <row r="271" spans="2:10">
      <c r="B271" s="33" t="s">
        <v>321</v>
      </c>
      <c r="C271" s="33">
        <v>98297</v>
      </c>
      <c r="D271" s="108" t="s">
        <v>185</v>
      </c>
      <c r="E271" s="57" t="s">
        <v>147</v>
      </c>
      <c r="F271" s="39" t="s">
        <v>122</v>
      </c>
      <c r="G271" s="74">
        <v>374.05</v>
      </c>
      <c r="H271" s="36">
        <v>9.82</v>
      </c>
      <c r="I271" s="37">
        <v>12.09</v>
      </c>
      <c r="J271" s="37">
        <v>4522.26</v>
      </c>
    </row>
    <row r="272" spans="2:10" ht="38.25">
      <c r="B272" s="33" t="s">
        <v>322</v>
      </c>
      <c r="C272" s="33" t="s">
        <v>161</v>
      </c>
      <c r="D272" s="108" t="s">
        <v>186</v>
      </c>
      <c r="E272" s="57" t="s">
        <v>128</v>
      </c>
      <c r="F272" s="39" t="s">
        <v>120</v>
      </c>
      <c r="G272" s="74">
        <v>2</v>
      </c>
      <c r="H272" s="36">
        <v>74.8</v>
      </c>
      <c r="I272" s="37">
        <v>92.08</v>
      </c>
      <c r="J272" s="37">
        <v>184.16</v>
      </c>
    </row>
    <row r="273" spans="2:10" ht="51">
      <c r="B273" s="33" t="s">
        <v>323</v>
      </c>
      <c r="C273" s="33">
        <v>39812</v>
      </c>
      <c r="D273" s="108" t="s">
        <v>438</v>
      </c>
      <c r="E273" s="57" t="s">
        <v>129</v>
      </c>
      <c r="F273" s="39" t="s">
        <v>120</v>
      </c>
      <c r="G273" s="74">
        <v>2</v>
      </c>
      <c r="H273" s="36">
        <v>69.52</v>
      </c>
      <c r="I273" s="37">
        <v>85.58</v>
      </c>
      <c r="J273" s="37">
        <v>171.16</v>
      </c>
    </row>
    <row r="274" spans="2:10" ht="25.5">
      <c r="B274" s="33" t="s">
        <v>324</v>
      </c>
      <c r="C274" s="33">
        <v>8892</v>
      </c>
      <c r="D274" s="108" t="s">
        <v>438</v>
      </c>
      <c r="E274" s="57" t="s">
        <v>482</v>
      </c>
      <c r="F274" s="39" t="s">
        <v>77</v>
      </c>
      <c r="G274" s="74">
        <v>1</v>
      </c>
      <c r="H274" s="36">
        <v>474.9</v>
      </c>
      <c r="I274" s="37">
        <v>584.6</v>
      </c>
      <c r="J274" s="37">
        <v>584.6</v>
      </c>
    </row>
    <row r="275" spans="2:10">
      <c r="B275" s="33" t="s">
        <v>325</v>
      </c>
      <c r="C275" s="33">
        <v>3886</v>
      </c>
      <c r="D275" s="108" t="s">
        <v>438</v>
      </c>
      <c r="E275" s="57" t="s">
        <v>148</v>
      </c>
      <c r="F275" s="39" t="s">
        <v>77</v>
      </c>
      <c r="G275" s="74">
        <v>11</v>
      </c>
      <c r="H275" s="36">
        <v>12.15</v>
      </c>
      <c r="I275" s="37">
        <v>14.96</v>
      </c>
      <c r="J275" s="37">
        <v>164.56</v>
      </c>
    </row>
    <row r="276" spans="2:10" ht="51">
      <c r="B276" s="33" t="s">
        <v>326</v>
      </c>
      <c r="C276" s="33">
        <v>91847</v>
      </c>
      <c r="D276" s="108" t="s">
        <v>16</v>
      </c>
      <c r="E276" s="57" t="s">
        <v>143</v>
      </c>
      <c r="F276" s="39" t="s">
        <v>75</v>
      </c>
      <c r="G276" s="74">
        <v>615.83000000000004</v>
      </c>
      <c r="H276" s="36">
        <v>13.24</v>
      </c>
      <c r="I276" s="37">
        <v>16.3</v>
      </c>
      <c r="J276" s="37">
        <v>10038.030000000001</v>
      </c>
    </row>
    <row r="277" spans="2:10" ht="25.5">
      <c r="B277" s="33" t="s">
        <v>327</v>
      </c>
      <c r="C277" s="33">
        <v>11481</v>
      </c>
      <c r="D277" s="108" t="s">
        <v>438</v>
      </c>
      <c r="E277" s="57" t="s">
        <v>149</v>
      </c>
      <c r="F277" s="39" t="s">
        <v>77</v>
      </c>
      <c r="G277" s="74">
        <v>1</v>
      </c>
      <c r="H277" s="36">
        <v>1267.8599999999999</v>
      </c>
      <c r="I277" s="37">
        <v>1560.74</v>
      </c>
      <c r="J277" s="37">
        <v>1560.74</v>
      </c>
    </row>
    <row r="278" spans="2:10" ht="25.5">
      <c r="B278" s="33" t="s">
        <v>328</v>
      </c>
      <c r="C278" s="33">
        <v>98302</v>
      </c>
      <c r="D278" s="108" t="s">
        <v>16</v>
      </c>
      <c r="E278" s="57" t="s">
        <v>150</v>
      </c>
      <c r="F278" s="39" t="s">
        <v>77</v>
      </c>
      <c r="G278" s="74">
        <v>1</v>
      </c>
      <c r="H278" s="36">
        <v>1103.94</v>
      </c>
      <c r="I278" s="37">
        <v>1358.95</v>
      </c>
      <c r="J278" s="37">
        <v>1358.95</v>
      </c>
    </row>
    <row r="279" spans="2:10" ht="25.5">
      <c r="B279" s="33" t="s">
        <v>329</v>
      </c>
      <c r="C279" s="33">
        <v>98307</v>
      </c>
      <c r="D279" s="108" t="s">
        <v>16</v>
      </c>
      <c r="E279" s="57" t="s">
        <v>151</v>
      </c>
      <c r="F279" s="39" t="s">
        <v>77</v>
      </c>
      <c r="G279" s="74">
        <v>79</v>
      </c>
      <c r="H279" s="36">
        <v>50.05</v>
      </c>
      <c r="I279" s="37">
        <v>61.61</v>
      </c>
      <c r="J279" s="37">
        <v>4867.1899999999996</v>
      </c>
    </row>
    <row r="280" spans="2:10">
      <c r="B280" s="33" t="s">
        <v>330</v>
      </c>
      <c r="C280" s="33">
        <v>11530</v>
      </c>
      <c r="D280" s="108" t="s">
        <v>438</v>
      </c>
      <c r="E280" s="57" t="s">
        <v>153</v>
      </c>
      <c r="F280" s="39" t="s">
        <v>122</v>
      </c>
      <c r="G280" s="74">
        <v>85</v>
      </c>
      <c r="H280" s="36">
        <v>21.25</v>
      </c>
      <c r="I280" s="37">
        <v>26.16</v>
      </c>
      <c r="J280" s="37">
        <v>2223.6</v>
      </c>
    </row>
    <row r="281" spans="2:10" ht="15" customHeight="1">
      <c r="B281" s="33" t="s">
        <v>331</v>
      </c>
      <c r="C281" s="33">
        <v>10094</v>
      </c>
      <c r="D281" s="108" t="s">
        <v>438</v>
      </c>
      <c r="E281" s="57" t="s">
        <v>476</v>
      </c>
      <c r="F281" s="39" t="s">
        <v>77</v>
      </c>
      <c r="G281" s="74">
        <v>11</v>
      </c>
      <c r="H281" s="36">
        <v>294.05</v>
      </c>
      <c r="I281" s="37">
        <v>361.98</v>
      </c>
      <c r="J281" s="37">
        <v>3981.78</v>
      </c>
    </row>
    <row r="282" spans="2:10">
      <c r="B282" s="33"/>
      <c r="C282" s="48"/>
      <c r="D282" s="70"/>
      <c r="E282" s="57"/>
      <c r="F282" s="71"/>
      <c r="G282" s="72"/>
      <c r="H282" s="36"/>
      <c r="I282" s="37"/>
      <c r="J282" s="37"/>
    </row>
    <row r="283" spans="2:10" ht="19.5" customHeight="1">
      <c r="B283" s="40"/>
      <c r="C283" s="41"/>
      <c r="D283" s="41"/>
      <c r="E283" s="75"/>
      <c r="F283" s="41"/>
      <c r="G283" s="41"/>
      <c r="H283" s="42" t="s">
        <v>24</v>
      </c>
      <c r="I283" s="43"/>
      <c r="J283" s="44">
        <v>267904.41000000003</v>
      </c>
    </row>
    <row r="284" spans="2:10" ht="19.5" customHeight="1">
      <c r="B284" s="45"/>
      <c r="C284" s="45"/>
      <c r="D284" s="45"/>
      <c r="G284" s="46"/>
      <c r="H284" s="47"/>
      <c r="I284" s="47"/>
      <c r="J284" s="47"/>
    </row>
    <row r="285" spans="2:10" ht="19.5" customHeight="1">
      <c r="B285" s="29">
        <v>18</v>
      </c>
      <c r="C285" s="30"/>
      <c r="D285" s="30"/>
      <c r="E285" s="113" t="s">
        <v>461</v>
      </c>
      <c r="F285" s="31"/>
      <c r="G285" s="32"/>
      <c r="H285" s="32"/>
      <c r="I285" s="32"/>
      <c r="J285" s="32"/>
    </row>
    <row r="286" spans="2:10" ht="25.5">
      <c r="B286" s="33" t="s">
        <v>572</v>
      </c>
      <c r="C286" s="106" t="s">
        <v>462</v>
      </c>
      <c r="D286" s="70" t="s">
        <v>16</v>
      </c>
      <c r="E286" s="107" t="s">
        <v>463</v>
      </c>
      <c r="F286" s="71" t="s">
        <v>75</v>
      </c>
      <c r="G286" s="72">
        <v>69.5</v>
      </c>
      <c r="H286" s="36">
        <v>45.22</v>
      </c>
      <c r="I286" s="37">
        <v>55.67</v>
      </c>
      <c r="J286" s="37">
        <v>3869.07</v>
      </c>
    </row>
    <row r="287" spans="2:10" ht="25.5">
      <c r="B287" s="33" t="s">
        <v>573</v>
      </c>
      <c r="C287" s="106" t="s">
        <v>464</v>
      </c>
      <c r="D287" s="70" t="s">
        <v>16</v>
      </c>
      <c r="E287" s="107" t="s">
        <v>465</v>
      </c>
      <c r="F287" s="71" t="s">
        <v>4</v>
      </c>
      <c r="G287" s="72">
        <v>262.2</v>
      </c>
      <c r="H287" s="36">
        <v>73.77</v>
      </c>
      <c r="I287" s="37">
        <v>90.81</v>
      </c>
      <c r="J287" s="37">
        <v>23810.38</v>
      </c>
    </row>
    <row r="288" spans="2:10" ht="25.5">
      <c r="B288" s="33" t="s">
        <v>574</v>
      </c>
      <c r="C288" s="106" t="s">
        <v>466</v>
      </c>
      <c r="D288" s="70" t="s">
        <v>16</v>
      </c>
      <c r="E288" s="107" t="s">
        <v>467</v>
      </c>
      <c r="F288" s="71" t="s">
        <v>4</v>
      </c>
      <c r="G288" s="72">
        <v>257.35000000000002</v>
      </c>
      <c r="H288" s="36">
        <v>16.5</v>
      </c>
      <c r="I288" s="37">
        <v>20.309999999999999</v>
      </c>
      <c r="J288" s="37">
        <v>5226.78</v>
      </c>
    </row>
    <row r="289" spans="1:11">
      <c r="B289" s="33" t="s">
        <v>575</v>
      </c>
      <c r="C289" s="145">
        <v>98520</v>
      </c>
      <c r="D289" s="33" t="s">
        <v>16</v>
      </c>
      <c r="E289" s="57" t="s">
        <v>468</v>
      </c>
      <c r="F289" s="33" t="s">
        <v>4</v>
      </c>
      <c r="G289" s="150">
        <v>257.35000000000002</v>
      </c>
      <c r="H289" s="36">
        <v>5.14</v>
      </c>
      <c r="I289" s="37">
        <v>6.33</v>
      </c>
      <c r="J289" s="37">
        <v>1629.03</v>
      </c>
    </row>
    <row r="290" spans="1:11" ht="27.75" customHeight="1">
      <c r="B290" s="33" t="s">
        <v>576</v>
      </c>
      <c r="C290" s="33">
        <v>98509</v>
      </c>
      <c r="D290" s="33" t="s">
        <v>16</v>
      </c>
      <c r="E290" s="57" t="s">
        <v>469</v>
      </c>
      <c r="F290" s="33" t="s">
        <v>77</v>
      </c>
      <c r="G290" s="35">
        <v>97</v>
      </c>
      <c r="H290" s="36">
        <v>47.47</v>
      </c>
      <c r="I290" s="37">
        <v>58.44</v>
      </c>
      <c r="J290" s="37">
        <v>5668.68</v>
      </c>
    </row>
    <row r="291" spans="1:11" ht="25.5">
      <c r="B291" s="33" t="s">
        <v>577</v>
      </c>
      <c r="C291" s="33">
        <v>98510</v>
      </c>
      <c r="D291" s="33" t="s">
        <v>16</v>
      </c>
      <c r="E291" s="57" t="s">
        <v>470</v>
      </c>
      <c r="F291" s="33" t="s">
        <v>77</v>
      </c>
      <c r="G291" s="35">
        <v>97</v>
      </c>
      <c r="H291" s="36">
        <v>74.13</v>
      </c>
      <c r="I291" s="37">
        <v>91.25</v>
      </c>
      <c r="J291" s="37">
        <v>8851.25</v>
      </c>
    </row>
    <row r="292" spans="1:11" ht="25.5">
      <c r="B292" s="33" t="s">
        <v>578</v>
      </c>
      <c r="C292" s="33">
        <v>102500</v>
      </c>
      <c r="D292" s="33" t="s">
        <v>16</v>
      </c>
      <c r="E292" s="57" t="s">
        <v>471</v>
      </c>
      <c r="F292" s="33" t="s">
        <v>75</v>
      </c>
      <c r="G292" s="35">
        <v>278.2</v>
      </c>
      <c r="H292" s="36">
        <v>4.66</v>
      </c>
      <c r="I292" s="37">
        <v>5.74</v>
      </c>
      <c r="J292" s="37">
        <v>1596.87</v>
      </c>
    </row>
    <row r="293" spans="1:11" ht="25.5">
      <c r="B293" s="33" t="s">
        <v>579</v>
      </c>
      <c r="C293" s="33">
        <v>102498</v>
      </c>
      <c r="D293" s="33" t="s">
        <v>16</v>
      </c>
      <c r="E293" s="57" t="s">
        <v>472</v>
      </c>
      <c r="F293" s="33" t="s">
        <v>75</v>
      </c>
      <c r="G293" s="35">
        <v>69.5</v>
      </c>
      <c r="H293" s="36">
        <v>1.71</v>
      </c>
      <c r="I293" s="37">
        <v>2.11</v>
      </c>
      <c r="J293" s="37">
        <v>146.65</v>
      </c>
    </row>
    <row r="294" spans="1:11" ht="38.25">
      <c r="B294" s="33" t="s">
        <v>580</v>
      </c>
      <c r="C294" s="33">
        <v>13718</v>
      </c>
      <c r="D294" s="33" t="s">
        <v>438</v>
      </c>
      <c r="E294" s="57" t="s">
        <v>491</v>
      </c>
      <c r="F294" s="33" t="s">
        <v>77</v>
      </c>
      <c r="G294" s="35">
        <v>1</v>
      </c>
      <c r="H294" s="36">
        <v>1771.51</v>
      </c>
      <c r="I294" s="37">
        <v>2180.73</v>
      </c>
      <c r="J294" s="37">
        <v>2180.73</v>
      </c>
    </row>
    <row r="295" spans="1:11" ht="19.5" customHeight="1">
      <c r="B295" s="40"/>
      <c r="C295" s="41"/>
      <c r="D295" s="41"/>
      <c r="E295" s="75"/>
      <c r="F295" s="41"/>
      <c r="G295" s="41"/>
      <c r="H295" s="42" t="s">
        <v>24</v>
      </c>
      <c r="I295" s="43"/>
      <c r="J295" s="44">
        <v>52979.44000000001</v>
      </c>
    </row>
    <row r="296" spans="1:11" ht="19.5" customHeight="1">
      <c r="B296" s="60"/>
      <c r="C296" s="60"/>
      <c r="D296" s="60"/>
      <c r="E296" s="60"/>
      <c r="F296" s="60"/>
      <c r="G296" s="9"/>
      <c r="H296" s="9"/>
      <c r="I296" s="9"/>
      <c r="J296" s="61"/>
    </row>
    <row r="297" spans="1:11" ht="20.100000000000001" customHeight="1">
      <c r="B297" s="64"/>
      <c r="C297" s="64"/>
      <c r="D297" s="64"/>
      <c r="E297" s="60"/>
      <c r="F297" s="73"/>
      <c r="G297" s="73"/>
      <c r="H297" s="76"/>
      <c r="I297" s="76"/>
      <c r="J297" s="77"/>
    </row>
    <row r="298" spans="1:11" ht="20.100000000000001" customHeight="1">
      <c r="B298" s="78"/>
      <c r="C298" s="79"/>
      <c r="D298" s="79"/>
      <c r="E298" s="80"/>
      <c r="F298" s="80"/>
      <c r="G298" s="80"/>
      <c r="H298" s="81" t="s">
        <v>154</v>
      </c>
      <c r="I298" s="82"/>
      <c r="J298" s="82">
        <v>2589093.0900000003</v>
      </c>
    </row>
    <row r="299" spans="1:11" ht="19.5" customHeight="1">
      <c r="G299" s="47"/>
      <c r="H299" s="47"/>
      <c r="I299" s="47"/>
      <c r="J299" s="77"/>
    </row>
    <row r="300" spans="1:11" ht="19.5" customHeight="1">
      <c r="G300" s="47"/>
      <c r="H300" s="47"/>
      <c r="I300" s="46"/>
      <c r="J300" s="83"/>
    </row>
    <row r="301" spans="1:11" ht="12.75" customHeight="1">
      <c r="B301" s="84" t="s">
        <v>155</v>
      </c>
      <c r="C301" s="85" t="s">
        <v>156</v>
      </c>
      <c r="D301" s="86"/>
      <c r="E301" s="86"/>
      <c r="F301" s="87" t="s">
        <v>450</v>
      </c>
      <c r="G301" s="86"/>
      <c r="H301" s="88"/>
      <c r="I301" s="88"/>
      <c r="J301" s="89"/>
    </row>
    <row r="302" spans="1:11" s="8" customFormat="1" ht="14.25" customHeight="1">
      <c r="A302" s="2"/>
      <c r="B302" s="90">
        <v>45512</v>
      </c>
      <c r="C302" s="91" t="s">
        <v>157</v>
      </c>
      <c r="D302" s="92"/>
      <c r="E302" s="92"/>
      <c r="F302" s="93" t="s">
        <v>485</v>
      </c>
      <c r="G302" s="92"/>
      <c r="H302" s="94"/>
      <c r="I302" s="94"/>
      <c r="J302" s="95"/>
      <c r="K302" s="2"/>
    </row>
    <row r="303" spans="1:11" s="8" customFormat="1" ht="13.5" customHeight="1">
      <c r="A303" s="2"/>
      <c r="B303" s="96"/>
      <c r="C303" s="237" t="s">
        <v>158</v>
      </c>
      <c r="D303" s="238"/>
      <c r="E303" s="97"/>
      <c r="F303" s="98" t="s">
        <v>451</v>
      </c>
      <c r="G303" s="97"/>
      <c r="H303" s="94"/>
      <c r="I303" s="94"/>
      <c r="J303" s="95"/>
      <c r="K303" s="2"/>
    </row>
    <row r="304" spans="1:11" s="8" customFormat="1" ht="15" customHeight="1">
      <c r="A304" s="2"/>
      <c r="B304" s="99"/>
      <c r="C304" s="239" t="s">
        <v>159</v>
      </c>
      <c r="D304" s="240"/>
      <c r="E304" s="100"/>
      <c r="F304" s="101"/>
      <c r="G304" s="100"/>
      <c r="H304" s="102"/>
      <c r="I304" s="102"/>
      <c r="J304" s="103"/>
      <c r="K304" s="2"/>
    </row>
    <row r="305" spans="1:11" s="8" customFormat="1">
      <c r="A305" s="2"/>
      <c r="B305" s="104"/>
      <c r="C305" s="94"/>
      <c r="D305" s="94"/>
      <c r="E305" s="94"/>
      <c r="F305" s="94"/>
      <c r="G305" s="94"/>
      <c r="H305" s="94"/>
      <c r="I305" s="94"/>
      <c r="J305" s="94"/>
      <c r="K305" s="2"/>
    </row>
    <row r="306" spans="1:11" s="8" customFormat="1">
      <c r="A306" s="2"/>
      <c r="B306" s="104"/>
      <c r="C306" s="94"/>
      <c r="D306" s="94"/>
      <c r="E306" s="94"/>
      <c r="F306" s="94"/>
      <c r="G306" s="94"/>
      <c r="H306" s="94"/>
      <c r="I306" s="94"/>
      <c r="J306" s="94"/>
      <c r="K306" s="2"/>
    </row>
    <row r="307" spans="1:11" s="8" customFormat="1">
      <c r="A307" s="2"/>
      <c r="B307" s="104"/>
      <c r="C307" s="94"/>
      <c r="D307" s="94"/>
      <c r="E307" s="94"/>
      <c r="F307" s="94"/>
      <c r="G307" s="94"/>
      <c r="H307" s="94"/>
      <c r="I307" s="94"/>
      <c r="J307" s="94"/>
      <c r="K307" s="2"/>
    </row>
    <row r="308" spans="1:11" s="8" customFormat="1">
      <c r="A308" s="2"/>
      <c r="B308" s="104"/>
      <c r="C308" s="94"/>
      <c r="D308" s="94"/>
      <c r="E308" s="94"/>
      <c r="F308" s="94"/>
      <c r="G308" s="94"/>
      <c r="H308" s="94"/>
      <c r="I308" s="94"/>
      <c r="J308" s="94"/>
      <c r="K308" s="2"/>
    </row>
    <row r="309" spans="1:11" s="8" customFormat="1">
      <c r="A309" s="2"/>
      <c r="B309" s="104"/>
      <c r="C309" s="94"/>
      <c r="D309" s="94"/>
      <c r="E309" s="94"/>
      <c r="F309" s="94"/>
      <c r="G309" s="94"/>
      <c r="H309" s="94"/>
      <c r="I309" s="94"/>
      <c r="J309" s="94"/>
      <c r="K309" s="2"/>
    </row>
  </sheetData>
  <dataConsolidate link="1"/>
  <mergeCells count="4">
    <mergeCell ref="B1:J2"/>
    <mergeCell ref="B3:J3"/>
    <mergeCell ref="C303:D303"/>
    <mergeCell ref="C304:D304"/>
  </mergeCells>
  <phoneticPr fontId="12" type="noConversion"/>
  <conditionalFormatting sqref="G12:I12 G116:I116">
    <cfRule type="cellIs" dxfId="17" priority="10" stopIfTrue="1" operator="equal">
      <formula>0</formula>
    </cfRule>
  </conditionalFormatting>
  <conditionalFormatting sqref="G24:I24">
    <cfRule type="cellIs" dxfId="16" priority="11" stopIfTrue="1" operator="equal">
      <formula>0</formula>
    </cfRule>
  </conditionalFormatting>
  <conditionalFormatting sqref="G49:I49">
    <cfRule type="cellIs" dxfId="15" priority="12" stopIfTrue="1" operator="equal">
      <formula>0</formula>
    </cfRule>
  </conditionalFormatting>
  <conditionalFormatting sqref="G85:I85">
    <cfRule type="cellIs" dxfId="14" priority="13" stopIfTrue="1" operator="equal">
      <formula>0</formula>
    </cfRule>
  </conditionalFormatting>
  <conditionalFormatting sqref="G120:I120">
    <cfRule type="cellIs" dxfId="13" priority="14" stopIfTrue="1" operator="equal">
      <formula>0</formula>
    </cfRule>
  </conditionalFormatting>
  <conditionalFormatting sqref="G159:I159">
    <cfRule type="cellIs" dxfId="12" priority="15" stopIfTrue="1" operator="equal">
      <formula>0</formula>
    </cfRule>
  </conditionalFormatting>
  <conditionalFormatting sqref="G182:I182">
    <cfRule type="cellIs" dxfId="11" priority="16" stopIfTrue="1" operator="equal">
      <formula>0</formula>
    </cfRule>
  </conditionalFormatting>
  <conditionalFormatting sqref="G205:I206">
    <cfRule type="cellIs" dxfId="10" priority="17" stopIfTrue="1" operator="equal">
      <formula>0</formula>
    </cfRule>
  </conditionalFormatting>
  <conditionalFormatting sqref="G227:I227">
    <cfRule type="cellIs" dxfId="9" priority="18" stopIfTrue="1" operator="equal">
      <formula>0</formula>
    </cfRule>
  </conditionalFormatting>
  <conditionalFormatting sqref="G236:I236">
    <cfRule type="cellIs" dxfId="8" priority="9" stopIfTrue="1" operator="equal">
      <formula>0</formula>
    </cfRule>
  </conditionalFormatting>
  <conditionalFormatting sqref="G283:I295">
    <cfRule type="cellIs" dxfId="7" priority="19" stopIfTrue="1" operator="equal">
      <formula>0</formula>
    </cfRule>
  </conditionalFormatting>
  <conditionalFormatting sqref="G92:I92">
    <cfRule type="cellIs" dxfId="6" priority="5" stopIfTrue="1" operator="equal">
      <formula>0</formula>
    </cfRule>
  </conditionalFormatting>
  <conditionalFormatting sqref="G106:I106">
    <cfRule type="cellIs" dxfId="5" priority="6" stopIfTrue="1" operator="equal">
      <formula>0</formula>
    </cfRule>
  </conditionalFormatting>
  <conditionalFormatting sqref="G115:I115">
    <cfRule type="cellIs" dxfId="4" priority="7" stopIfTrue="1" operator="equal">
      <formula>0</formula>
    </cfRule>
  </conditionalFormatting>
  <conditionalFormatting sqref="G127:I127">
    <cfRule type="cellIs" dxfId="3" priority="2" stopIfTrue="1" operator="equal">
      <formula>0</formula>
    </cfRule>
  </conditionalFormatting>
  <conditionalFormatting sqref="G138:I138">
    <cfRule type="cellIs" dxfId="2" priority="3" stopIfTrue="1" operator="equal">
      <formula>0</formula>
    </cfRule>
  </conditionalFormatting>
  <conditionalFormatting sqref="G143:I143">
    <cfRule type="cellIs" dxfId="1" priority="4" stopIfTrue="1" operator="equal">
      <formula>0</formula>
    </cfRule>
  </conditionalFormatting>
  <conditionalFormatting sqref="G295:I295">
    <cfRule type="cellIs" dxfId="0" priority="1" stopIfTrue="1" operator="equal">
      <formula>0</formula>
    </cfRule>
  </conditionalFormatting>
  <printOptions horizontalCentered="1"/>
  <pageMargins left="0.43307086614173229" right="0.43307086614173229" top="0.78740157480314965" bottom="0.78740157480314965" header="0.39370078740157483" footer="0.27559055118110237"/>
  <pageSetup paperSize="9" scale="64" fitToHeight="0" orientation="portrait" horizontalDpi="4294967295" verticalDpi="4294967295" r:id="rId1"/>
  <headerFooter alignWithMargins="0">
    <oddFooter>&amp;CPágina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ED65-FB37-4578-A196-F5A982FEC255}">
  <sheetPr>
    <tabColor rgb="FF00B050"/>
    <pageSetUpPr fitToPage="1"/>
  </sheetPr>
  <dimension ref="A1:Q56"/>
  <sheetViews>
    <sheetView topLeftCell="D10" zoomScale="109" zoomScaleNormal="109" workbookViewId="0">
      <selection activeCell="P16" sqref="P16:Q16"/>
    </sheetView>
  </sheetViews>
  <sheetFormatPr defaultRowHeight="15"/>
  <cols>
    <col min="1" max="1" width="19" customWidth="1"/>
    <col min="2" max="16" width="10.7109375" customWidth="1"/>
    <col min="17" max="17" width="11.7109375" bestFit="1" customWidth="1"/>
    <col min="19" max="19" width="11.7109375" bestFit="1" customWidth="1"/>
  </cols>
  <sheetData>
    <row r="1" spans="1:17" ht="18" customHeight="1">
      <c r="A1" s="254" t="s">
        <v>548</v>
      </c>
      <c r="B1" s="255"/>
      <c r="C1" s="255"/>
      <c r="D1" s="255"/>
      <c r="E1" s="255"/>
      <c r="F1" s="255"/>
      <c r="G1" s="255"/>
      <c r="H1" s="255"/>
      <c r="I1" s="255"/>
      <c r="J1" s="255"/>
      <c r="K1" s="255"/>
      <c r="L1" s="255"/>
      <c r="M1" s="255"/>
      <c r="N1" s="255"/>
      <c r="O1" s="255"/>
      <c r="P1" s="255"/>
      <c r="Q1" s="256"/>
    </row>
    <row r="2" spans="1:17" ht="6.75" customHeight="1">
      <c r="A2" s="257" t="s">
        <v>162</v>
      </c>
      <c r="B2" s="258"/>
      <c r="C2" s="258"/>
      <c r="D2" s="258"/>
      <c r="E2" s="258"/>
      <c r="F2" s="258"/>
      <c r="G2" s="258"/>
      <c r="H2" s="258"/>
      <c r="I2" s="258"/>
      <c r="J2" s="258"/>
      <c r="K2" s="258"/>
      <c r="L2" s="258"/>
      <c r="M2" s="258"/>
      <c r="N2" s="258"/>
      <c r="O2" s="258"/>
      <c r="P2" s="258"/>
      <c r="Q2" s="259"/>
    </row>
    <row r="3" spans="1:17" ht="18" customHeight="1">
      <c r="A3" s="260"/>
      <c r="B3" s="261"/>
      <c r="C3" s="261"/>
      <c r="D3" s="261"/>
      <c r="E3" s="261"/>
      <c r="F3" s="261"/>
      <c r="G3" s="261"/>
      <c r="H3" s="261"/>
      <c r="I3" s="261"/>
      <c r="J3" s="261"/>
      <c r="K3" s="261"/>
      <c r="L3" s="261"/>
      <c r="M3" s="261"/>
      <c r="N3" s="261"/>
      <c r="O3" s="261"/>
      <c r="P3" s="261"/>
      <c r="Q3" s="262"/>
    </row>
    <row r="4" spans="1:17" ht="9" customHeight="1">
      <c r="A4" s="263"/>
      <c r="B4" s="264"/>
      <c r="C4" s="264"/>
      <c r="D4" s="264"/>
      <c r="E4" s="264"/>
      <c r="F4" s="264"/>
      <c r="G4" s="264"/>
      <c r="H4" s="264"/>
      <c r="I4" s="264"/>
      <c r="J4" s="264"/>
      <c r="K4" s="264"/>
      <c r="L4" s="264"/>
      <c r="M4" s="264"/>
      <c r="N4" s="264"/>
      <c r="O4" s="264"/>
      <c r="P4" s="264"/>
      <c r="Q4" s="265"/>
    </row>
    <row r="5" spans="1:17" ht="18" customHeight="1">
      <c r="A5" s="266" t="s">
        <v>163</v>
      </c>
      <c r="B5" s="267" t="s">
        <v>549</v>
      </c>
      <c r="C5" s="267"/>
      <c r="D5" s="267"/>
      <c r="E5" s="267"/>
      <c r="F5" s="267"/>
      <c r="G5" s="267"/>
      <c r="H5" s="267"/>
      <c r="I5" s="267"/>
      <c r="J5" s="267"/>
      <c r="K5" s="267"/>
      <c r="L5" s="267"/>
      <c r="M5" s="267"/>
      <c r="N5" s="114"/>
      <c r="O5" s="114"/>
      <c r="P5" s="268" t="s">
        <v>164</v>
      </c>
      <c r="Q5" s="269"/>
    </row>
    <row r="6" spans="1:17" ht="18">
      <c r="A6" s="266"/>
      <c r="B6" s="267"/>
      <c r="C6" s="267"/>
      <c r="D6" s="267"/>
      <c r="E6" s="267"/>
      <c r="F6" s="267"/>
      <c r="G6" s="267"/>
      <c r="H6" s="267"/>
      <c r="I6" s="267"/>
      <c r="J6" s="267"/>
      <c r="K6" s="267"/>
      <c r="L6" s="267"/>
      <c r="M6" s="267"/>
      <c r="N6" s="115"/>
      <c r="O6" s="115"/>
      <c r="P6" s="270"/>
      <c r="Q6" s="271"/>
    </row>
    <row r="7" spans="1:17" ht="18">
      <c r="A7" s="116" t="s">
        <v>165</v>
      </c>
      <c r="B7" s="272" t="s">
        <v>550</v>
      </c>
      <c r="C7" s="272"/>
      <c r="D7" s="272"/>
      <c r="E7" s="272"/>
      <c r="F7" s="272"/>
      <c r="G7" s="272"/>
      <c r="H7" s="272"/>
      <c r="I7" s="272"/>
      <c r="J7" s="272"/>
      <c r="K7" s="272"/>
      <c r="L7" s="272"/>
      <c r="M7" s="272"/>
      <c r="N7" s="117"/>
      <c r="O7" s="117"/>
      <c r="P7" s="118" t="s">
        <v>1</v>
      </c>
      <c r="Q7" s="119">
        <v>0.23100000000000001</v>
      </c>
    </row>
    <row r="8" spans="1:17" ht="15.75" customHeight="1">
      <c r="A8" s="272" t="s">
        <v>551</v>
      </c>
      <c r="B8" s="272"/>
      <c r="C8" s="272"/>
      <c r="D8" s="272"/>
      <c r="E8" s="272"/>
      <c r="F8" s="272"/>
      <c r="G8" s="272"/>
      <c r="H8" s="272"/>
      <c r="I8" s="272"/>
      <c r="J8" s="272"/>
      <c r="K8" s="272"/>
      <c r="L8" s="272"/>
      <c r="M8" s="272"/>
      <c r="N8" s="117"/>
      <c r="O8" s="117"/>
      <c r="P8" s="118" t="s">
        <v>3</v>
      </c>
      <c r="Q8" s="119">
        <f>'[12]Planilha Orçamentária'!J9</f>
        <v>0</v>
      </c>
    </row>
    <row r="9" spans="1:17" ht="15.75" customHeight="1">
      <c r="A9" s="120"/>
      <c r="I9" s="121"/>
      <c r="J9" s="122"/>
      <c r="K9" s="122"/>
      <c r="L9" s="122"/>
      <c r="Q9" s="123"/>
    </row>
    <row r="10" spans="1:17" ht="18" customHeight="1">
      <c r="A10" s="273" t="s">
        <v>5</v>
      </c>
      <c r="B10" s="273" t="s">
        <v>166</v>
      </c>
      <c r="C10" s="273"/>
      <c r="D10" s="273"/>
      <c r="E10" s="124"/>
      <c r="F10" s="274" t="s">
        <v>167</v>
      </c>
      <c r="G10" s="275"/>
      <c r="H10" s="275"/>
      <c r="I10" s="275"/>
      <c r="J10" s="275"/>
      <c r="K10" s="275"/>
      <c r="L10" s="275"/>
      <c r="M10" s="275"/>
      <c r="N10" s="125"/>
      <c r="O10" s="125"/>
      <c r="P10" s="253" t="s">
        <v>168</v>
      </c>
      <c r="Q10" s="253"/>
    </row>
    <row r="11" spans="1:17" ht="18" customHeight="1">
      <c r="A11" s="273"/>
      <c r="B11" s="273"/>
      <c r="C11" s="273"/>
      <c r="D11" s="273"/>
      <c r="E11" s="124"/>
      <c r="F11" s="29" t="s">
        <v>169</v>
      </c>
      <c r="G11" s="29" t="s">
        <v>170</v>
      </c>
      <c r="H11" s="29" t="s">
        <v>171</v>
      </c>
      <c r="I11" s="29" t="s">
        <v>172</v>
      </c>
      <c r="J11" s="29" t="s">
        <v>173</v>
      </c>
      <c r="K11" s="29" t="s">
        <v>174</v>
      </c>
      <c r="L11" s="29" t="s">
        <v>175</v>
      </c>
      <c r="M11" s="29" t="s">
        <v>176</v>
      </c>
      <c r="N11" s="29" t="s">
        <v>177</v>
      </c>
      <c r="O11" s="29" t="s">
        <v>178</v>
      </c>
      <c r="P11" s="253"/>
      <c r="Q11" s="253"/>
    </row>
    <row r="12" spans="1:17" ht="15.75" customHeight="1">
      <c r="A12" s="241">
        <v>1</v>
      </c>
      <c r="B12" s="243" t="str">
        <f>PO_IMBITUBA!E14</f>
        <v xml:space="preserve">SERVIÇOS PRELIMINARES </v>
      </c>
      <c r="C12" s="244"/>
      <c r="D12" s="245"/>
      <c r="E12" s="48" t="s">
        <v>179</v>
      </c>
      <c r="F12" s="126">
        <v>18017.649999999998</v>
      </c>
      <c r="G12" s="126">
        <v>0</v>
      </c>
      <c r="H12" s="126">
        <v>0</v>
      </c>
      <c r="I12" s="126">
        <v>0</v>
      </c>
      <c r="J12" s="126">
        <v>0</v>
      </c>
      <c r="K12" s="126">
        <v>0</v>
      </c>
      <c r="L12" s="126">
        <v>0</v>
      </c>
      <c r="M12" s="126">
        <v>0</v>
      </c>
      <c r="N12" s="126">
        <v>0</v>
      </c>
      <c r="O12" s="126">
        <v>0</v>
      </c>
      <c r="P12" s="249">
        <v>18017.649999999998</v>
      </c>
      <c r="Q12" s="250"/>
    </row>
    <row r="13" spans="1:17">
      <c r="A13" s="242"/>
      <c r="B13" s="246"/>
      <c r="C13" s="247"/>
      <c r="D13" s="248"/>
      <c r="E13" s="48" t="s">
        <v>180</v>
      </c>
      <c r="F13" s="127">
        <v>1</v>
      </c>
      <c r="G13" s="127">
        <v>0</v>
      </c>
      <c r="H13" s="127">
        <v>0</v>
      </c>
      <c r="I13" s="127">
        <v>0</v>
      </c>
      <c r="J13" s="127">
        <v>0</v>
      </c>
      <c r="K13" s="127">
        <v>0</v>
      </c>
      <c r="L13" s="127">
        <v>0</v>
      </c>
      <c r="M13" s="127">
        <v>0</v>
      </c>
      <c r="N13" s="127">
        <v>0</v>
      </c>
      <c r="O13" s="127">
        <v>0</v>
      </c>
      <c r="P13" s="251">
        <v>1</v>
      </c>
      <c r="Q13" s="252"/>
    </row>
    <row r="14" spans="1:17">
      <c r="A14" s="241">
        <v>2</v>
      </c>
      <c r="B14" s="243" t="str">
        <f>PO_IMBITUBA!E19</f>
        <v>MOVIMENTO DE TERRAS PARA FUNDAÇÕES</v>
      </c>
      <c r="C14" s="244"/>
      <c r="D14" s="245"/>
      <c r="E14" s="48" t="s">
        <v>179</v>
      </c>
      <c r="F14" s="126">
        <v>916.99600000000009</v>
      </c>
      <c r="G14" s="126">
        <v>3667.9840000000004</v>
      </c>
      <c r="H14" s="126">
        <v>0</v>
      </c>
      <c r="I14" s="126">
        <v>0</v>
      </c>
      <c r="J14" s="126">
        <v>0</v>
      </c>
      <c r="K14" s="126">
        <v>0</v>
      </c>
      <c r="L14" s="126">
        <v>0</v>
      </c>
      <c r="M14" s="126">
        <v>0</v>
      </c>
      <c r="N14" s="126">
        <v>0</v>
      </c>
      <c r="O14" s="126">
        <v>0</v>
      </c>
      <c r="P14" s="249">
        <v>4584.9800000000005</v>
      </c>
      <c r="Q14" s="250"/>
    </row>
    <row r="15" spans="1:17">
      <c r="A15" s="242"/>
      <c r="B15" s="246"/>
      <c r="C15" s="247"/>
      <c r="D15" s="248"/>
      <c r="E15" s="48" t="s">
        <v>180</v>
      </c>
      <c r="F15" s="127">
        <v>0.2</v>
      </c>
      <c r="G15" s="127">
        <v>0.8</v>
      </c>
      <c r="H15" s="127">
        <v>0</v>
      </c>
      <c r="I15" s="127">
        <v>0</v>
      </c>
      <c r="J15" s="127">
        <v>0</v>
      </c>
      <c r="K15" s="127">
        <v>0</v>
      </c>
      <c r="L15" s="127">
        <v>0</v>
      </c>
      <c r="M15" s="127">
        <v>0</v>
      </c>
      <c r="N15" s="127">
        <v>0</v>
      </c>
      <c r="O15" s="127">
        <v>0</v>
      </c>
      <c r="P15" s="251">
        <v>1</v>
      </c>
      <c r="Q15" s="252"/>
    </row>
    <row r="16" spans="1:17" ht="15" customHeight="1">
      <c r="A16" s="241">
        <v>3</v>
      </c>
      <c r="B16" s="243" t="str">
        <f>PO_IMBITUBA!E26</f>
        <v xml:space="preserve">FUNDAÇÕES </v>
      </c>
      <c r="C16" s="244"/>
      <c r="D16" s="245"/>
      <c r="E16" s="48" t="s">
        <v>179</v>
      </c>
      <c r="F16" s="126">
        <v>0</v>
      </c>
      <c r="G16" s="126">
        <v>162744.66499999995</v>
      </c>
      <c r="H16" s="126">
        <v>162744.66499999995</v>
      </c>
      <c r="I16" s="126">
        <v>0</v>
      </c>
      <c r="J16" s="126">
        <v>0</v>
      </c>
      <c r="K16" s="126">
        <v>0</v>
      </c>
      <c r="L16" s="126">
        <v>0</v>
      </c>
      <c r="M16" s="126">
        <v>0</v>
      </c>
      <c r="N16" s="126">
        <v>0</v>
      </c>
      <c r="O16" s="126">
        <v>0</v>
      </c>
      <c r="P16" s="249">
        <v>325489.3299999999</v>
      </c>
      <c r="Q16" s="250"/>
    </row>
    <row r="17" spans="1:17">
      <c r="A17" s="242"/>
      <c r="B17" s="246"/>
      <c r="C17" s="247"/>
      <c r="D17" s="248"/>
      <c r="E17" s="48" t="s">
        <v>180</v>
      </c>
      <c r="F17" s="127">
        <v>0</v>
      </c>
      <c r="G17" s="127">
        <v>0.5</v>
      </c>
      <c r="H17" s="127">
        <v>0.5</v>
      </c>
      <c r="I17" s="127">
        <v>0</v>
      </c>
      <c r="J17" s="127">
        <v>0</v>
      </c>
      <c r="K17" s="127">
        <v>0</v>
      </c>
      <c r="L17" s="127">
        <v>0</v>
      </c>
      <c r="M17" s="127">
        <v>0</v>
      </c>
      <c r="N17" s="127">
        <v>0</v>
      </c>
      <c r="O17" s="127">
        <v>0</v>
      </c>
      <c r="P17" s="251">
        <v>1</v>
      </c>
      <c r="Q17" s="252"/>
    </row>
    <row r="18" spans="1:17">
      <c r="A18" s="241">
        <v>4</v>
      </c>
      <c r="B18" s="243" t="str">
        <f>PO_IMBITUBA!E51</f>
        <v xml:space="preserve">SUPERESTRUTURA </v>
      </c>
      <c r="C18" s="244"/>
      <c r="D18" s="245"/>
      <c r="E18" s="48" t="s">
        <v>179</v>
      </c>
      <c r="F18" s="126">
        <v>0</v>
      </c>
      <c r="G18" s="126">
        <v>0</v>
      </c>
      <c r="H18" s="126">
        <v>151722.50100000002</v>
      </c>
      <c r="I18" s="126">
        <v>202296.66800000003</v>
      </c>
      <c r="J18" s="126">
        <v>151722.50100000002</v>
      </c>
      <c r="K18" s="126">
        <v>0</v>
      </c>
      <c r="L18" s="126">
        <v>0</v>
      </c>
      <c r="M18" s="126">
        <v>0</v>
      </c>
      <c r="N18" s="126">
        <v>0</v>
      </c>
      <c r="O18" s="126">
        <v>0</v>
      </c>
      <c r="P18" s="249">
        <v>505741.67000000004</v>
      </c>
      <c r="Q18" s="250"/>
    </row>
    <row r="19" spans="1:17">
      <c r="A19" s="242"/>
      <c r="B19" s="246"/>
      <c r="C19" s="247"/>
      <c r="D19" s="248"/>
      <c r="E19" s="48" t="s">
        <v>180</v>
      </c>
      <c r="F19" s="127">
        <v>0</v>
      </c>
      <c r="G19" s="127">
        <v>0</v>
      </c>
      <c r="H19" s="127">
        <v>0.3</v>
      </c>
      <c r="I19" s="127">
        <v>0.4</v>
      </c>
      <c r="J19" s="127">
        <v>0.3</v>
      </c>
      <c r="K19" s="127">
        <v>0</v>
      </c>
      <c r="L19" s="127">
        <v>0</v>
      </c>
      <c r="M19" s="127">
        <v>0</v>
      </c>
      <c r="N19" s="127">
        <v>0</v>
      </c>
      <c r="O19" s="127">
        <v>0</v>
      </c>
      <c r="P19" s="251">
        <v>1</v>
      </c>
      <c r="Q19" s="252"/>
    </row>
    <row r="20" spans="1:17">
      <c r="A20" s="241">
        <v>5</v>
      </c>
      <c r="B20" s="243" t="str">
        <f>PO_IMBITUBA!E87</f>
        <v>SISTEMA DE VEDAÇÃO VERTICAL</v>
      </c>
      <c r="C20" s="244"/>
      <c r="D20" s="245"/>
      <c r="E20" s="48" t="s">
        <v>179</v>
      </c>
      <c r="F20" s="126">
        <v>0</v>
      </c>
      <c r="G20" s="126">
        <v>0</v>
      </c>
      <c r="H20" s="126">
        <v>44421.562000000005</v>
      </c>
      <c r="I20" s="126">
        <v>177686.24800000002</v>
      </c>
      <c r="J20" s="126">
        <v>0</v>
      </c>
      <c r="K20" s="126">
        <v>0</v>
      </c>
      <c r="L20" s="126">
        <v>0</v>
      </c>
      <c r="M20" s="126">
        <v>0</v>
      </c>
      <c r="N20" s="126">
        <v>0</v>
      </c>
      <c r="O20" s="126">
        <v>0</v>
      </c>
      <c r="P20" s="249">
        <v>222107.81</v>
      </c>
      <c r="Q20" s="250"/>
    </row>
    <row r="21" spans="1:17">
      <c r="A21" s="242"/>
      <c r="B21" s="246"/>
      <c r="C21" s="247"/>
      <c r="D21" s="248"/>
      <c r="E21" s="48" t="s">
        <v>180</v>
      </c>
      <c r="F21" s="127">
        <v>0</v>
      </c>
      <c r="G21" s="127">
        <v>0</v>
      </c>
      <c r="H21" s="127">
        <v>0.2</v>
      </c>
      <c r="I21" s="127">
        <v>0.8</v>
      </c>
      <c r="J21" s="127">
        <v>0</v>
      </c>
      <c r="K21" s="127">
        <v>0</v>
      </c>
      <c r="L21" s="127">
        <v>0</v>
      </c>
      <c r="M21" s="127">
        <v>0</v>
      </c>
      <c r="N21" s="127">
        <v>0</v>
      </c>
      <c r="O21" s="127">
        <v>0</v>
      </c>
      <c r="P21" s="251">
        <v>1</v>
      </c>
      <c r="Q21" s="252"/>
    </row>
    <row r="22" spans="1:17">
      <c r="A22" s="241">
        <v>6</v>
      </c>
      <c r="B22" s="243" t="str">
        <f>PO_IMBITUBA!E94</f>
        <v>ESQUADRIAS</v>
      </c>
      <c r="C22" s="244"/>
      <c r="D22" s="245"/>
      <c r="E22" s="48" t="s">
        <v>179</v>
      </c>
      <c r="F22" s="126">
        <v>0</v>
      </c>
      <c r="G22" s="126">
        <v>0</v>
      </c>
      <c r="H22" s="126">
        <v>0</v>
      </c>
      <c r="I22" s="126">
        <v>0</v>
      </c>
      <c r="J22" s="126">
        <v>0</v>
      </c>
      <c r="K22" s="126">
        <v>65638.485000000001</v>
      </c>
      <c r="L22" s="126">
        <v>65638.485000000001</v>
      </c>
      <c r="M22" s="126">
        <v>0</v>
      </c>
      <c r="N22" s="126">
        <v>0</v>
      </c>
      <c r="O22" s="126">
        <v>0</v>
      </c>
      <c r="P22" s="249">
        <v>131276.97</v>
      </c>
      <c r="Q22" s="250"/>
    </row>
    <row r="23" spans="1:17">
      <c r="A23" s="242"/>
      <c r="B23" s="246"/>
      <c r="C23" s="247"/>
      <c r="D23" s="248"/>
      <c r="E23" s="48" t="s">
        <v>180</v>
      </c>
      <c r="F23" s="127">
        <v>0</v>
      </c>
      <c r="G23" s="127">
        <v>0</v>
      </c>
      <c r="H23" s="127">
        <v>0</v>
      </c>
      <c r="I23" s="127">
        <v>0</v>
      </c>
      <c r="J23" s="127">
        <v>0</v>
      </c>
      <c r="K23" s="127">
        <v>0.5</v>
      </c>
      <c r="L23" s="127">
        <v>0.5</v>
      </c>
      <c r="M23" s="127">
        <v>0</v>
      </c>
      <c r="N23" s="127">
        <v>0</v>
      </c>
      <c r="O23" s="127">
        <v>0</v>
      </c>
      <c r="P23" s="251">
        <v>1</v>
      </c>
      <c r="Q23" s="252"/>
    </row>
    <row r="24" spans="1:17" ht="15" customHeight="1">
      <c r="A24" s="241">
        <v>7</v>
      </c>
      <c r="B24" s="243" t="str">
        <f>PO_IMBITUBA!E108</f>
        <v xml:space="preserve">SISTEMAS DE COBERTURA </v>
      </c>
      <c r="C24" s="244"/>
      <c r="D24" s="245"/>
      <c r="E24" s="48" t="s">
        <v>179</v>
      </c>
      <c r="F24" s="126">
        <v>0</v>
      </c>
      <c r="G24" s="126">
        <v>0</v>
      </c>
      <c r="H24" s="126">
        <v>0</v>
      </c>
      <c r="I24" s="126">
        <v>0</v>
      </c>
      <c r="J24" s="126">
        <v>0</v>
      </c>
      <c r="K24" s="126">
        <v>87562.540000000008</v>
      </c>
      <c r="L24" s="126">
        <v>87562.540000000008</v>
      </c>
      <c r="M24" s="126">
        <v>0</v>
      </c>
      <c r="N24" s="126">
        <v>0</v>
      </c>
      <c r="O24" s="126">
        <v>0</v>
      </c>
      <c r="P24" s="249">
        <v>175125.08000000002</v>
      </c>
      <c r="Q24" s="250"/>
    </row>
    <row r="25" spans="1:17">
      <c r="A25" s="242"/>
      <c r="B25" s="246"/>
      <c r="C25" s="247"/>
      <c r="D25" s="248"/>
      <c r="E25" s="48" t="s">
        <v>180</v>
      </c>
      <c r="F25" s="127">
        <v>0</v>
      </c>
      <c r="G25" s="127">
        <v>0</v>
      </c>
      <c r="H25" s="127">
        <v>0</v>
      </c>
      <c r="I25" s="127">
        <v>0</v>
      </c>
      <c r="J25" s="127">
        <v>0</v>
      </c>
      <c r="K25" s="127">
        <v>0.5</v>
      </c>
      <c r="L25" s="127">
        <v>0.5</v>
      </c>
      <c r="M25" s="127">
        <v>0</v>
      </c>
      <c r="N25" s="127">
        <v>0</v>
      </c>
      <c r="O25" s="127">
        <v>0</v>
      </c>
      <c r="P25" s="251">
        <v>1</v>
      </c>
      <c r="Q25" s="252"/>
    </row>
    <row r="26" spans="1:17">
      <c r="A26" s="241">
        <v>8</v>
      </c>
      <c r="B26" s="243" t="str">
        <f>PO_IMBITUBA!E118</f>
        <v xml:space="preserve">IMPERMEABILIZAÇÃO </v>
      </c>
      <c r="C26" s="244"/>
      <c r="D26" s="245"/>
      <c r="E26" s="48" t="s">
        <v>179</v>
      </c>
      <c r="F26" s="126">
        <v>0</v>
      </c>
      <c r="G26" s="126">
        <v>0</v>
      </c>
      <c r="H26" s="126">
        <v>26690.85</v>
      </c>
      <c r="I26" s="126">
        <v>0</v>
      </c>
      <c r="J26" s="126">
        <v>0</v>
      </c>
      <c r="K26" s="126">
        <v>0</v>
      </c>
      <c r="L26" s="126">
        <v>0</v>
      </c>
      <c r="M26" s="126">
        <v>0</v>
      </c>
      <c r="N26" s="126">
        <v>0</v>
      </c>
      <c r="O26" s="126">
        <v>0</v>
      </c>
      <c r="P26" s="249">
        <v>26690.85</v>
      </c>
      <c r="Q26" s="250"/>
    </row>
    <row r="27" spans="1:17">
      <c r="A27" s="242"/>
      <c r="B27" s="246"/>
      <c r="C27" s="247"/>
      <c r="D27" s="248"/>
      <c r="E27" s="48" t="s">
        <v>180</v>
      </c>
      <c r="F27" s="127">
        <v>0</v>
      </c>
      <c r="G27" s="127">
        <v>0</v>
      </c>
      <c r="H27" s="127">
        <v>1</v>
      </c>
      <c r="I27" s="127">
        <v>0</v>
      </c>
      <c r="J27" s="127">
        <v>0</v>
      </c>
      <c r="K27" s="127">
        <v>0</v>
      </c>
      <c r="L27" s="127">
        <v>0</v>
      </c>
      <c r="M27" s="127">
        <v>0</v>
      </c>
      <c r="N27" s="127">
        <v>0</v>
      </c>
      <c r="O27" s="127">
        <v>0</v>
      </c>
      <c r="P27" s="251">
        <v>1</v>
      </c>
      <c r="Q27" s="252"/>
    </row>
    <row r="28" spans="1:17">
      <c r="A28" s="241">
        <v>9</v>
      </c>
      <c r="B28" s="243" t="str">
        <f>PO_IMBITUBA!E122</f>
        <v>REVESTIMENTOS INTERNOS E EXTERNOS</v>
      </c>
      <c r="C28" s="244"/>
      <c r="D28" s="245"/>
      <c r="E28" s="48" t="s">
        <v>179</v>
      </c>
      <c r="F28" s="126">
        <v>0</v>
      </c>
      <c r="G28" s="126">
        <v>0</v>
      </c>
      <c r="H28" s="126">
        <v>0</v>
      </c>
      <c r="I28" s="126">
        <v>0</v>
      </c>
      <c r="J28" s="126">
        <v>160263.77499999999</v>
      </c>
      <c r="K28" s="126">
        <v>160263.77499999999</v>
      </c>
      <c r="L28" s="126">
        <v>0</v>
      </c>
      <c r="M28" s="126">
        <v>0</v>
      </c>
      <c r="N28" s="126">
        <v>0</v>
      </c>
      <c r="O28" s="126">
        <v>0</v>
      </c>
      <c r="P28" s="249">
        <v>320527.55</v>
      </c>
      <c r="Q28" s="250"/>
    </row>
    <row r="29" spans="1:17">
      <c r="A29" s="242"/>
      <c r="B29" s="246"/>
      <c r="C29" s="247"/>
      <c r="D29" s="248"/>
      <c r="E29" s="48" t="s">
        <v>180</v>
      </c>
      <c r="F29" s="127">
        <v>0</v>
      </c>
      <c r="G29" s="127">
        <v>0</v>
      </c>
      <c r="H29" s="127">
        <v>0</v>
      </c>
      <c r="I29" s="127">
        <v>0</v>
      </c>
      <c r="J29" s="127">
        <v>0.5</v>
      </c>
      <c r="K29" s="127">
        <v>0.5</v>
      </c>
      <c r="L29" s="127">
        <v>0</v>
      </c>
      <c r="M29" s="127">
        <v>0</v>
      </c>
      <c r="N29" s="127">
        <v>0</v>
      </c>
      <c r="O29" s="127">
        <v>0</v>
      </c>
      <c r="P29" s="251">
        <v>1</v>
      </c>
      <c r="Q29" s="252"/>
    </row>
    <row r="30" spans="1:17">
      <c r="A30" s="241">
        <v>10</v>
      </c>
      <c r="B30" s="243" t="str">
        <f>PO_IMBITUBA!E129</f>
        <v>SISTEMAS DE PISOS</v>
      </c>
      <c r="C30" s="244"/>
      <c r="D30" s="245"/>
      <c r="E30" s="48" t="s">
        <v>179</v>
      </c>
      <c r="F30" s="126">
        <v>0</v>
      </c>
      <c r="G30" s="126">
        <v>0</v>
      </c>
      <c r="H30" s="126">
        <v>0</v>
      </c>
      <c r="I30" s="126">
        <v>0</v>
      </c>
      <c r="J30" s="126">
        <v>0</v>
      </c>
      <c r="K30" s="126">
        <v>0</v>
      </c>
      <c r="L30" s="126">
        <v>98537.225000000006</v>
      </c>
      <c r="M30" s="126">
        <v>98537.225000000006</v>
      </c>
      <c r="N30" s="126">
        <v>0</v>
      </c>
      <c r="O30" s="126">
        <v>0</v>
      </c>
      <c r="P30" s="249">
        <v>197074.45</v>
      </c>
      <c r="Q30" s="250"/>
    </row>
    <row r="31" spans="1:17">
      <c r="A31" s="242"/>
      <c r="B31" s="246"/>
      <c r="C31" s="247"/>
      <c r="D31" s="248"/>
      <c r="E31" s="48" t="s">
        <v>180</v>
      </c>
      <c r="F31" s="127">
        <v>0</v>
      </c>
      <c r="G31" s="127">
        <v>0</v>
      </c>
      <c r="H31" s="127">
        <v>0</v>
      </c>
      <c r="I31" s="127">
        <v>0</v>
      </c>
      <c r="J31" s="127">
        <v>0</v>
      </c>
      <c r="K31" s="127">
        <v>0</v>
      </c>
      <c r="L31" s="127">
        <v>0.5</v>
      </c>
      <c r="M31" s="127">
        <v>0.5</v>
      </c>
      <c r="N31" s="127">
        <v>0</v>
      </c>
      <c r="O31" s="127">
        <v>0</v>
      </c>
      <c r="P31" s="251">
        <v>1</v>
      </c>
      <c r="Q31" s="252"/>
    </row>
    <row r="32" spans="1:17">
      <c r="A32" s="241">
        <v>11</v>
      </c>
      <c r="B32" s="243" t="str">
        <f>PO_IMBITUBA!E140</f>
        <v>PINTURAS E ACABAMENTOS</v>
      </c>
      <c r="C32" s="244"/>
      <c r="D32" s="245"/>
      <c r="E32" s="48" t="s">
        <v>179</v>
      </c>
      <c r="F32" s="126">
        <v>0</v>
      </c>
      <c r="G32" s="126">
        <v>0</v>
      </c>
      <c r="H32" s="126">
        <v>0</v>
      </c>
      <c r="I32" s="126">
        <v>0</v>
      </c>
      <c r="J32" s="126">
        <v>0</v>
      </c>
      <c r="K32" s="126">
        <v>0</v>
      </c>
      <c r="L32" s="126">
        <v>0</v>
      </c>
      <c r="M32" s="126">
        <v>0</v>
      </c>
      <c r="N32" s="126">
        <v>87023.785000000003</v>
      </c>
      <c r="O32" s="126">
        <v>87023.785000000003</v>
      </c>
      <c r="P32" s="249">
        <v>174047.57</v>
      </c>
      <c r="Q32" s="250"/>
    </row>
    <row r="33" spans="1:17">
      <c r="A33" s="242"/>
      <c r="B33" s="246"/>
      <c r="C33" s="247"/>
      <c r="D33" s="248"/>
      <c r="E33" s="48" t="s">
        <v>180</v>
      </c>
      <c r="F33" s="127">
        <v>0</v>
      </c>
      <c r="G33" s="127">
        <v>0</v>
      </c>
      <c r="H33" s="127">
        <v>0</v>
      </c>
      <c r="I33" s="127">
        <v>0</v>
      </c>
      <c r="J33" s="127">
        <v>0</v>
      </c>
      <c r="K33" s="127">
        <v>0</v>
      </c>
      <c r="L33" s="127">
        <v>0</v>
      </c>
      <c r="M33" s="127">
        <v>0</v>
      </c>
      <c r="N33" s="127">
        <v>0.5</v>
      </c>
      <c r="O33" s="127">
        <v>0.5</v>
      </c>
      <c r="P33" s="251">
        <v>1</v>
      </c>
      <c r="Q33" s="252"/>
    </row>
    <row r="34" spans="1:17">
      <c r="A34" s="241">
        <v>12</v>
      </c>
      <c r="B34" s="243" t="str">
        <f>PO_IMBITUBA!E145</f>
        <v>INSTALAÇÕES HIDRÁULICAS</v>
      </c>
      <c r="C34" s="244"/>
      <c r="D34" s="245"/>
      <c r="E34" s="48" t="s">
        <v>179</v>
      </c>
      <c r="F34" s="126">
        <v>0</v>
      </c>
      <c r="G34" s="126">
        <v>0</v>
      </c>
      <c r="H34" s="126">
        <v>0</v>
      </c>
      <c r="I34" s="126">
        <v>0</v>
      </c>
      <c r="J34" s="126">
        <v>11119.58</v>
      </c>
      <c r="K34" s="126">
        <v>11119.58</v>
      </c>
      <c r="L34" s="126">
        <v>0</v>
      </c>
      <c r="M34" s="126">
        <v>0</v>
      </c>
      <c r="N34" s="126">
        <v>0</v>
      </c>
      <c r="O34" s="126">
        <v>0</v>
      </c>
      <c r="P34" s="249">
        <v>22239.16</v>
      </c>
      <c r="Q34" s="250"/>
    </row>
    <row r="35" spans="1:17">
      <c r="A35" s="242"/>
      <c r="B35" s="246"/>
      <c r="C35" s="247"/>
      <c r="D35" s="248"/>
      <c r="E35" s="48" t="s">
        <v>180</v>
      </c>
      <c r="F35" s="127">
        <v>0</v>
      </c>
      <c r="G35" s="127">
        <v>0</v>
      </c>
      <c r="H35" s="127">
        <v>0</v>
      </c>
      <c r="I35" s="127">
        <v>0</v>
      </c>
      <c r="J35" s="127">
        <v>0.5</v>
      </c>
      <c r="K35" s="127">
        <v>0.5</v>
      </c>
      <c r="L35" s="127">
        <v>0</v>
      </c>
      <c r="M35" s="127">
        <v>0</v>
      </c>
      <c r="N35" s="127">
        <v>0</v>
      </c>
      <c r="O35" s="127">
        <v>0</v>
      </c>
      <c r="P35" s="251">
        <v>1</v>
      </c>
      <c r="Q35" s="252"/>
    </row>
    <row r="36" spans="1:17">
      <c r="A36" s="241">
        <v>13</v>
      </c>
      <c r="B36" s="243" t="str">
        <f>PO_IMBITUBA!E161</f>
        <v>INSTALAÇÕES SANITÁRIAS</v>
      </c>
      <c r="C36" s="244"/>
      <c r="D36" s="245"/>
      <c r="E36" s="48" t="s">
        <v>179</v>
      </c>
      <c r="F36" s="126">
        <v>0</v>
      </c>
      <c r="G36" s="126">
        <v>0</v>
      </c>
      <c r="H36" s="126">
        <v>9175.1020000000008</v>
      </c>
      <c r="I36" s="126">
        <v>0</v>
      </c>
      <c r="J36" s="126">
        <v>0</v>
      </c>
      <c r="K36" s="126">
        <v>36700.408000000003</v>
      </c>
      <c r="L36" s="126">
        <v>0</v>
      </c>
      <c r="M36" s="126">
        <v>0</v>
      </c>
      <c r="N36" s="126">
        <v>0</v>
      </c>
      <c r="O36" s="126">
        <v>0</v>
      </c>
      <c r="P36" s="249">
        <v>45875.51</v>
      </c>
      <c r="Q36" s="250"/>
    </row>
    <row r="37" spans="1:17">
      <c r="A37" s="242"/>
      <c r="B37" s="246"/>
      <c r="C37" s="247"/>
      <c r="D37" s="248"/>
      <c r="E37" s="48" t="s">
        <v>180</v>
      </c>
      <c r="F37" s="127">
        <v>0</v>
      </c>
      <c r="G37" s="127">
        <v>0</v>
      </c>
      <c r="H37" s="127">
        <v>0.2</v>
      </c>
      <c r="I37" s="127">
        <v>0</v>
      </c>
      <c r="J37" s="127">
        <v>0</v>
      </c>
      <c r="K37" s="127">
        <v>0.8</v>
      </c>
      <c r="L37" s="127">
        <v>0</v>
      </c>
      <c r="M37" s="127">
        <v>0</v>
      </c>
      <c r="N37" s="127">
        <v>0</v>
      </c>
      <c r="O37" s="127">
        <v>0</v>
      </c>
      <c r="P37" s="251">
        <v>1</v>
      </c>
      <c r="Q37" s="252"/>
    </row>
    <row r="38" spans="1:17">
      <c r="A38" s="241">
        <v>14</v>
      </c>
      <c r="B38" s="243" t="str">
        <f>PO_IMBITUBA!E184</f>
        <v>LOUÇAS, ACESSÓRIOS E METAIS</v>
      </c>
      <c r="C38" s="244"/>
      <c r="D38" s="245"/>
      <c r="E38" s="48" t="s">
        <v>179</v>
      </c>
      <c r="F38" s="126">
        <v>0</v>
      </c>
      <c r="G38" s="126">
        <v>0</v>
      </c>
      <c r="H38" s="126">
        <v>0</v>
      </c>
      <c r="I38" s="126">
        <v>0</v>
      </c>
      <c r="J38" s="126">
        <v>0</v>
      </c>
      <c r="K38" s="126">
        <v>0</v>
      </c>
      <c r="L38" s="126">
        <v>0</v>
      </c>
      <c r="M38" s="126">
        <v>0</v>
      </c>
      <c r="N38" s="126">
        <v>5315.5620000000008</v>
      </c>
      <c r="O38" s="126">
        <v>21262.248000000003</v>
      </c>
      <c r="P38" s="249">
        <v>26577.81</v>
      </c>
      <c r="Q38" s="250"/>
    </row>
    <row r="39" spans="1:17">
      <c r="A39" s="242"/>
      <c r="B39" s="246"/>
      <c r="C39" s="247"/>
      <c r="D39" s="248"/>
      <c r="E39" s="48" t="s">
        <v>180</v>
      </c>
      <c r="F39" s="127">
        <v>0</v>
      </c>
      <c r="G39" s="127">
        <v>0</v>
      </c>
      <c r="H39" s="127">
        <v>0</v>
      </c>
      <c r="I39" s="127">
        <v>0</v>
      </c>
      <c r="J39" s="127">
        <v>0</v>
      </c>
      <c r="K39" s="127">
        <v>0</v>
      </c>
      <c r="L39" s="127">
        <v>0</v>
      </c>
      <c r="M39" s="127">
        <v>0</v>
      </c>
      <c r="N39" s="127">
        <v>0.2</v>
      </c>
      <c r="O39" s="127">
        <v>0.8</v>
      </c>
      <c r="P39" s="251">
        <v>1</v>
      </c>
      <c r="Q39" s="252"/>
    </row>
    <row r="40" spans="1:17">
      <c r="A40" s="241">
        <v>15</v>
      </c>
      <c r="B40" s="243" t="str">
        <f>PO_IMBITUBA!E208</f>
        <v>SISTEMA DE PROTEÇÃO CONTRA INCÊNCIO</v>
      </c>
      <c r="C40" s="244"/>
      <c r="D40" s="245"/>
      <c r="E40" s="48" t="s">
        <v>179</v>
      </c>
      <c r="F40" s="126">
        <v>0</v>
      </c>
      <c r="G40" s="126">
        <v>0</v>
      </c>
      <c r="H40" s="126">
        <v>0</v>
      </c>
      <c r="I40" s="126">
        <v>0</v>
      </c>
      <c r="J40" s="126">
        <v>0</v>
      </c>
      <c r="K40" s="126">
        <v>0</v>
      </c>
      <c r="L40" s="126">
        <v>25037.755000000001</v>
      </c>
      <c r="M40" s="126">
        <v>0</v>
      </c>
      <c r="N40" s="126">
        <v>0</v>
      </c>
      <c r="O40" s="126">
        <v>25037.755000000001</v>
      </c>
      <c r="P40" s="249">
        <v>50075.51</v>
      </c>
      <c r="Q40" s="250"/>
    </row>
    <row r="41" spans="1:17">
      <c r="A41" s="242"/>
      <c r="B41" s="246"/>
      <c r="C41" s="247"/>
      <c r="D41" s="248"/>
      <c r="E41" s="48" t="s">
        <v>180</v>
      </c>
      <c r="F41" s="127">
        <v>0</v>
      </c>
      <c r="G41" s="127">
        <v>0</v>
      </c>
      <c r="H41" s="127">
        <v>0</v>
      </c>
      <c r="I41" s="127">
        <v>0</v>
      </c>
      <c r="J41" s="127">
        <v>0</v>
      </c>
      <c r="K41" s="127">
        <v>0</v>
      </c>
      <c r="L41" s="127">
        <v>0.5</v>
      </c>
      <c r="M41" s="127">
        <v>0</v>
      </c>
      <c r="N41" s="127">
        <v>0</v>
      </c>
      <c r="O41" s="127">
        <v>0.5</v>
      </c>
      <c r="P41" s="251">
        <v>1</v>
      </c>
      <c r="Q41" s="252"/>
    </row>
    <row r="42" spans="1:17">
      <c r="A42" s="241">
        <v>16</v>
      </c>
      <c r="B42" s="243" t="str">
        <f>PO_IMBITUBA!E229</f>
        <v>PLUVIAL</v>
      </c>
      <c r="C42" s="244"/>
      <c r="D42" s="245"/>
      <c r="E42" s="48" t="s">
        <v>179</v>
      </c>
      <c r="F42" s="126">
        <v>0</v>
      </c>
      <c r="G42" s="126">
        <v>0</v>
      </c>
      <c r="H42" s="126">
        <v>0</v>
      </c>
      <c r="I42" s="126">
        <v>0</v>
      </c>
      <c r="J42" s="126">
        <v>0</v>
      </c>
      <c r="K42" s="126">
        <v>0</v>
      </c>
      <c r="L42" s="126">
        <v>0</v>
      </c>
      <c r="M42" s="126">
        <v>11378.67</v>
      </c>
      <c r="N42" s="126">
        <v>11378.67</v>
      </c>
      <c r="O42" s="126">
        <v>0</v>
      </c>
      <c r="P42" s="249">
        <v>22757.34</v>
      </c>
      <c r="Q42" s="250"/>
    </row>
    <row r="43" spans="1:17">
      <c r="A43" s="242"/>
      <c r="B43" s="246"/>
      <c r="C43" s="247"/>
      <c r="D43" s="248"/>
      <c r="E43" s="48" t="s">
        <v>180</v>
      </c>
      <c r="F43" s="127">
        <v>0</v>
      </c>
      <c r="G43" s="127">
        <v>0</v>
      </c>
      <c r="H43" s="127">
        <v>0</v>
      </c>
      <c r="I43" s="127">
        <v>0</v>
      </c>
      <c r="J43" s="127">
        <v>0</v>
      </c>
      <c r="K43" s="127">
        <v>0</v>
      </c>
      <c r="L43" s="127">
        <v>0</v>
      </c>
      <c r="M43" s="127">
        <v>0.5</v>
      </c>
      <c r="N43" s="127">
        <v>0.5</v>
      </c>
      <c r="O43" s="127">
        <v>0</v>
      </c>
      <c r="P43" s="251">
        <v>1</v>
      </c>
      <c r="Q43" s="252"/>
    </row>
    <row r="44" spans="1:17">
      <c r="A44" s="241">
        <v>17</v>
      </c>
      <c r="B44" s="243" t="str">
        <f>PO_IMBITUBA!E238</f>
        <v>INSTALAÇÕES ELÉTRICAS E TELEFÔNICAS 220V</v>
      </c>
      <c r="C44" s="244"/>
      <c r="D44" s="245"/>
      <c r="E44" s="48" t="s">
        <v>179</v>
      </c>
      <c r="F44" s="126">
        <v>0</v>
      </c>
      <c r="G44" s="126">
        <v>0</v>
      </c>
      <c r="H44" s="126">
        <v>0</v>
      </c>
      <c r="I44" s="126">
        <v>0</v>
      </c>
      <c r="J44" s="126">
        <v>0</v>
      </c>
      <c r="K44" s="126">
        <v>133952.20500000002</v>
      </c>
      <c r="L44" s="126">
        <v>107161.76400000002</v>
      </c>
      <c r="M44" s="126">
        <v>0</v>
      </c>
      <c r="N44" s="126">
        <v>0</v>
      </c>
      <c r="O44" s="126">
        <v>26790.441000000006</v>
      </c>
      <c r="P44" s="249">
        <v>267904.41000000003</v>
      </c>
      <c r="Q44" s="250"/>
    </row>
    <row r="45" spans="1:17">
      <c r="A45" s="242"/>
      <c r="B45" s="246"/>
      <c r="C45" s="247"/>
      <c r="D45" s="248"/>
      <c r="E45" s="48" t="s">
        <v>180</v>
      </c>
      <c r="F45" s="127">
        <v>0</v>
      </c>
      <c r="G45" s="127">
        <v>0</v>
      </c>
      <c r="H45" s="127">
        <v>0</v>
      </c>
      <c r="I45" s="127">
        <v>0</v>
      </c>
      <c r="J45" s="127">
        <v>0</v>
      </c>
      <c r="K45" s="127">
        <v>0.5</v>
      </c>
      <c r="L45" s="127">
        <v>0.4</v>
      </c>
      <c r="M45" s="127">
        <v>0</v>
      </c>
      <c r="N45" s="127">
        <v>0</v>
      </c>
      <c r="O45" s="127">
        <v>0.1</v>
      </c>
      <c r="P45" s="251">
        <v>1</v>
      </c>
      <c r="Q45" s="252"/>
    </row>
    <row r="46" spans="1:17">
      <c r="A46" s="241">
        <v>18</v>
      </c>
      <c r="B46" s="243" t="str">
        <f>PO_IMBITUBA!E285</f>
        <v>PAISAGISMO</v>
      </c>
      <c r="C46" s="244"/>
      <c r="D46" s="245"/>
      <c r="E46" s="48" t="s">
        <v>179</v>
      </c>
      <c r="F46" s="126">
        <v>0</v>
      </c>
      <c r="G46" s="126">
        <v>0</v>
      </c>
      <c r="H46" s="126">
        <v>0</v>
      </c>
      <c r="I46" s="126">
        <v>0</v>
      </c>
      <c r="J46" s="126">
        <v>0</v>
      </c>
      <c r="K46" s="126">
        <v>0</v>
      </c>
      <c r="L46" s="126">
        <v>0</v>
      </c>
      <c r="M46" s="126">
        <v>0</v>
      </c>
      <c r="N46" s="126">
        <v>10595.888000000003</v>
      </c>
      <c r="O46" s="126">
        <v>42383.552000000011</v>
      </c>
      <c r="P46" s="249">
        <v>52979.44000000001</v>
      </c>
      <c r="Q46" s="250"/>
    </row>
    <row r="47" spans="1:17">
      <c r="A47" s="242"/>
      <c r="B47" s="246"/>
      <c r="C47" s="247"/>
      <c r="D47" s="248"/>
      <c r="E47" s="48" t="s">
        <v>180</v>
      </c>
      <c r="F47" s="127">
        <v>0</v>
      </c>
      <c r="G47" s="127">
        <v>0</v>
      </c>
      <c r="H47" s="127">
        <v>0</v>
      </c>
      <c r="I47" s="127">
        <v>0</v>
      </c>
      <c r="J47" s="127">
        <v>0</v>
      </c>
      <c r="K47" s="127">
        <v>0</v>
      </c>
      <c r="L47" s="127">
        <v>0</v>
      </c>
      <c r="M47" s="127">
        <v>0</v>
      </c>
      <c r="N47" s="127">
        <v>0.2</v>
      </c>
      <c r="O47" s="127">
        <v>0.8</v>
      </c>
      <c r="P47" s="251">
        <v>1</v>
      </c>
      <c r="Q47" s="252"/>
    </row>
    <row r="48" spans="1:17" ht="15.75" customHeight="1">
      <c r="A48" s="276" t="s">
        <v>181</v>
      </c>
      <c r="B48" s="276"/>
      <c r="C48" s="276"/>
      <c r="D48" s="276"/>
      <c r="E48" s="124"/>
      <c r="F48" s="128">
        <v>7.3132349211901078E-3</v>
      </c>
      <c r="G48" s="128">
        <v>6.427449427861244E-2</v>
      </c>
      <c r="H48" s="128">
        <v>0.15246832241169053</v>
      </c>
      <c r="I48" s="128">
        <v>0.1467629408411886</v>
      </c>
      <c r="J48" s="128">
        <v>0.12479499375590242</v>
      </c>
      <c r="K48" s="128">
        <v>0.19127817184819731</v>
      </c>
      <c r="L48" s="128">
        <v>0.14829044598006327</v>
      </c>
      <c r="M48" s="128">
        <v>4.2453434920719686E-2</v>
      </c>
      <c r="N48" s="128">
        <v>4.4152103082550825E-2</v>
      </c>
      <c r="O48" s="128">
        <v>7.8211857959885125E-2</v>
      </c>
      <c r="P48" s="249"/>
      <c r="Q48" s="250"/>
    </row>
    <row r="49" spans="1:17">
      <c r="A49" s="277" t="s">
        <v>182</v>
      </c>
      <c r="B49" s="278"/>
      <c r="C49" s="278"/>
      <c r="D49" s="279"/>
      <c r="E49" s="129"/>
      <c r="F49" s="128">
        <v>7.3132349211901078E-3</v>
      </c>
      <c r="G49" s="128">
        <v>7.1587729199802552E-2</v>
      </c>
      <c r="H49" s="128">
        <v>0.22405605161149308</v>
      </c>
      <c r="I49" s="128">
        <v>0.37081899245268168</v>
      </c>
      <c r="J49" s="128">
        <v>0.4956139862085841</v>
      </c>
      <c r="K49" s="128">
        <v>0.68689215805678139</v>
      </c>
      <c r="L49" s="128">
        <v>0.83518260403684463</v>
      </c>
      <c r="M49" s="128">
        <v>0.87763603895756437</v>
      </c>
      <c r="N49" s="128">
        <v>0.92178814204011517</v>
      </c>
      <c r="O49" s="128">
        <v>1.0000000000000002</v>
      </c>
      <c r="P49" s="280"/>
      <c r="Q49" s="281"/>
    </row>
    <row r="50" spans="1:17">
      <c r="A50" s="277" t="s">
        <v>183</v>
      </c>
      <c r="B50" s="278"/>
      <c r="C50" s="278"/>
      <c r="D50" s="279"/>
      <c r="E50" s="129"/>
      <c r="F50" s="130">
        <v>18934.645999999997</v>
      </c>
      <c r="G50" s="130">
        <v>166412.64899999995</v>
      </c>
      <c r="H50" s="130">
        <v>394754.68</v>
      </c>
      <c r="I50" s="130">
        <v>379982.91600000008</v>
      </c>
      <c r="J50" s="130">
        <v>323105.85600000003</v>
      </c>
      <c r="K50" s="130">
        <v>495236.99300000007</v>
      </c>
      <c r="L50" s="130">
        <v>383937.76900000003</v>
      </c>
      <c r="M50" s="130">
        <v>109915.895</v>
      </c>
      <c r="N50" s="130">
        <v>114313.90500000001</v>
      </c>
      <c r="O50" s="130">
        <v>202497.78100000002</v>
      </c>
      <c r="P50" s="280"/>
      <c r="Q50" s="281"/>
    </row>
    <row r="51" spans="1:17">
      <c r="A51" s="276" t="s">
        <v>184</v>
      </c>
      <c r="B51" s="276"/>
      <c r="C51" s="276"/>
      <c r="D51" s="276"/>
      <c r="E51" s="124"/>
      <c r="F51" s="131">
        <v>18934.645999999997</v>
      </c>
      <c r="G51" s="130">
        <v>185347.29499999995</v>
      </c>
      <c r="H51" s="130">
        <v>580101.97499999998</v>
      </c>
      <c r="I51" s="130">
        <v>960084.89100000006</v>
      </c>
      <c r="J51" s="130">
        <v>1283190.747</v>
      </c>
      <c r="K51" s="130">
        <v>1778427.74</v>
      </c>
      <c r="L51" s="130">
        <v>2162365.5090000001</v>
      </c>
      <c r="M51" s="130">
        <v>2272281.4040000001</v>
      </c>
      <c r="N51" s="130">
        <v>2386595.3089999999</v>
      </c>
      <c r="O51" s="130">
        <v>2589093.09</v>
      </c>
      <c r="P51" s="249">
        <v>2589093.0899999994</v>
      </c>
      <c r="Q51" s="250"/>
    </row>
    <row r="52" spans="1:17">
      <c r="A52" s="120"/>
      <c r="E52" s="132"/>
      <c r="F52" s="133"/>
      <c r="G52" s="134"/>
      <c r="H52" s="134"/>
      <c r="I52" s="134"/>
      <c r="J52" s="134"/>
      <c r="K52" s="134"/>
      <c r="L52" s="134"/>
      <c r="M52" s="134"/>
      <c r="N52" s="134"/>
      <c r="O52" s="134"/>
      <c r="P52" s="135"/>
      <c r="Q52" s="136"/>
    </row>
    <row r="53" spans="1:17">
      <c r="A53" s="84" t="s">
        <v>155</v>
      </c>
      <c r="B53" s="85" t="s">
        <v>156</v>
      </c>
      <c r="C53" s="86"/>
      <c r="D53" s="86"/>
      <c r="E53" s="137"/>
      <c r="F53" s="137"/>
      <c r="G53" s="137"/>
      <c r="H53" s="137"/>
      <c r="I53" s="138"/>
      <c r="J53" s="87" t="s">
        <v>584</v>
      </c>
      <c r="K53" s="86"/>
      <c r="L53" s="88"/>
      <c r="M53" s="88"/>
      <c r="N53" s="88"/>
      <c r="O53" s="88"/>
      <c r="P53" s="139"/>
      <c r="Q53" s="140"/>
    </row>
    <row r="54" spans="1:17">
      <c r="A54" s="90">
        <v>45160</v>
      </c>
      <c r="B54" s="91" t="s">
        <v>157</v>
      </c>
      <c r="C54" s="92"/>
      <c r="D54" s="92"/>
      <c r="I54" s="123"/>
      <c r="J54" s="93" t="s">
        <v>485</v>
      </c>
      <c r="K54" s="92"/>
      <c r="L54" s="94"/>
      <c r="M54" s="94"/>
      <c r="N54" s="94"/>
      <c r="O54" s="94"/>
      <c r="P54" s="47"/>
      <c r="Q54" s="141"/>
    </row>
    <row r="55" spans="1:17" ht="15" customHeight="1">
      <c r="A55" s="96"/>
      <c r="B55" s="237" t="s">
        <v>158</v>
      </c>
      <c r="C55" s="238"/>
      <c r="D55" s="238"/>
      <c r="E55" s="238"/>
      <c r="F55" s="238"/>
      <c r="I55" s="123"/>
      <c r="J55" s="98" t="s">
        <v>585</v>
      </c>
      <c r="K55" s="97"/>
      <c r="L55" s="94"/>
      <c r="M55" s="94"/>
      <c r="N55" s="94"/>
      <c r="O55" s="94"/>
      <c r="P55" s="47"/>
      <c r="Q55" s="141"/>
    </row>
    <row r="56" spans="1:17" ht="15" customHeight="1">
      <c r="A56" s="99"/>
      <c r="B56" s="239" t="s">
        <v>159</v>
      </c>
      <c r="C56" s="240"/>
      <c r="D56" s="100"/>
      <c r="E56" s="142"/>
      <c r="F56" s="142"/>
      <c r="G56" s="142"/>
      <c r="H56" s="142"/>
      <c r="I56" s="143"/>
      <c r="J56" s="101"/>
      <c r="K56" s="100"/>
      <c r="L56" s="102"/>
      <c r="M56" s="102"/>
      <c r="N56" s="102"/>
      <c r="O56" s="102"/>
      <c r="P56" s="144"/>
      <c r="Q56" s="143"/>
    </row>
  </sheetData>
  <mergeCells count="94">
    <mergeCell ref="B55:F55"/>
    <mergeCell ref="B56:C56"/>
    <mergeCell ref="A49:D49"/>
    <mergeCell ref="P49:Q49"/>
    <mergeCell ref="A50:D50"/>
    <mergeCell ref="P50:Q50"/>
    <mergeCell ref="A51:D51"/>
    <mergeCell ref="P51:Q51"/>
    <mergeCell ref="A32:A33"/>
    <mergeCell ref="B32:D33"/>
    <mergeCell ref="P32:Q32"/>
    <mergeCell ref="P33:Q33"/>
    <mergeCell ref="A48:D48"/>
    <mergeCell ref="P48:Q48"/>
    <mergeCell ref="A34:A35"/>
    <mergeCell ref="B34:D35"/>
    <mergeCell ref="P34:Q34"/>
    <mergeCell ref="P35:Q35"/>
    <mergeCell ref="A36:A37"/>
    <mergeCell ref="B36:D37"/>
    <mergeCell ref="P36:Q36"/>
    <mergeCell ref="P37:Q37"/>
    <mergeCell ref="A38:A39"/>
    <mergeCell ref="B38:D39"/>
    <mergeCell ref="A28:A29"/>
    <mergeCell ref="B28:D29"/>
    <mergeCell ref="P28:Q28"/>
    <mergeCell ref="P29:Q29"/>
    <mergeCell ref="A30:A31"/>
    <mergeCell ref="B30:D31"/>
    <mergeCell ref="P30:Q30"/>
    <mergeCell ref="P31:Q31"/>
    <mergeCell ref="A24:A25"/>
    <mergeCell ref="B24:D25"/>
    <mergeCell ref="P24:Q24"/>
    <mergeCell ref="P25:Q25"/>
    <mergeCell ref="A26:A27"/>
    <mergeCell ref="B26:D27"/>
    <mergeCell ref="P26:Q26"/>
    <mergeCell ref="P27:Q27"/>
    <mergeCell ref="A20:A21"/>
    <mergeCell ref="B20:D21"/>
    <mergeCell ref="P20:Q20"/>
    <mergeCell ref="P21:Q21"/>
    <mergeCell ref="A22:A23"/>
    <mergeCell ref="B22:D23"/>
    <mergeCell ref="P22:Q22"/>
    <mergeCell ref="P23:Q23"/>
    <mergeCell ref="A16:A17"/>
    <mergeCell ref="B16:D17"/>
    <mergeCell ref="P16:Q16"/>
    <mergeCell ref="P17:Q17"/>
    <mergeCell ref="A18:A19"/>
    <mergeCell ref="B18:D19"/>
    <mergeCell ref="P18:Q18"/>
    <mergeCell ref="P19:Q19"/>
    <mergeCell ref="A12:A13"/>
    <mergeCell ref="B12:D13"/>
    <mergeCell ref="P12:Q12"/>
    <mergeCell ref="P13:Q13"/>
    <mergeCell ref="A14:A15"/>
    <mergeCell ref="B14:D15"/>
    <mergeCell ref="P14:Q14"/>
    <mergeCell ref="P15:Q15"/>
    <mergeCell ref="P10:Q11"/>
    <mergeCell ref="A1:Q1"/>
    <mergeCell ref="A2:Q4"/>
    <mergeCell ref="A5:A6"/>
    <mergeCell ref="B5:M6"/>
    <mergeCell ref="P5:Q5"/>
    <mergeCell ref="P6:Q6"/>
    <mergeCell ref="B7:M7"/>
    <mergeCell ref="A8:M8"/>
    <mergeCell ref="A10:A11"/>
    <mergeCell ref="B10:D11"/>
    <mergeCell ref="F10:M10"/>
    <mergeCell ref="P38:Q38"/>
    <mergeCell ref="P39:Q39"/>
    <mergeCell ref="A40:A41"/>
    <mergeCell ref="B40:D41"/>
    <mergeCell ref="P40:Q40"/>
    <mergeCell ref="P41:Q41"/>
    <mergeCell ref="A46:A47"/>
    <mergeCell ref="B46:D47"/>
    <mergeCell ref="P46:Q46"/>
    <mergeCell ref="P47:Q47"/>
    <mergeCell ref="A42:A43"/>
    <mergeCell ref="B42:D43"/>
    <mergeCell ref="P42:Q42"/>
    <mergeCell ref="P43:Q43"/>
    <mergeCell ref="A44:A45"/>
    <mergeCell ref="B44:D45"/>
    <mergeCell ref="P44:Q44"/>
    <mergeCell ref="P45:Q45"/>
  </mergeCells>
  <pageMargins left="0.51181102362204722" right="0.51181102362204722" top="0.78740157480314965" bottom="0.78740157480314965" header="0.31496062992125984" footer="0.31496062992125984"/>
  <pageSetup paperSize="9" scale="58"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C163-A212-4FFD-8C2A-56A7C38693C2}">
  <sheetPr>
    <outlinePr summaryBelow="0" summaryRight="0"/>
  </sheetPr>
  <dimension ref="A1:Z1004"/>
  <sheetViews>
    <sheetView topLeftCell="A31" workbookViewId="0">
      <selection activeCell="B35" sqref="B35:F35"/>
    </sheetView>
  </sheetViews>
  <sheetFormatPr defaultColWidth="14.42578125" defaultRowHeight="15.75" customHeight="1"/>
  <cols>
    <col min="1" max="1" width="17.5703125" style="172" customWidth="1"/>
    <col min="2" max="2" width="34.42578125" style="172" customWidth="1"/>
    <col min="3" max="3" width="13" style="172" customWidth="1"/>
    <col min="4" max="5" width="12.85546875" style="172" customWidth="1"/>
    <col min="6" max="6" width="20.42578125" style="172" customWidth="1"/>
    <col min="7" max="16384" width="14.42578125" style="172"/>
  </cols>
  <sheetData>
    <row r="1" spans="1:26" ht="12.75" customHeight="1">
      <c r="A1" s="317" t="s">
        <v>495</v>
      </c>
      <c r="B1" s="318"/>
      <c r="C1" s="318"/>
      <c r="D1" s="318"/>
      <c r="E1" s="318"/>
      <c r="F1" s="319"/>
    </row>
    <row r="2" spans="1:26" ht="12.75">
      <c r="A2" s="320"/>
      <c r="B2" s="321"/>
      <c r="C2" s="321"/>
      <c r="D2" s="321"/>
      <c r="E2" s="321"/>
      <c r="F2" s="322"/>
    </row>
    <row r="3" spans="1:26" ht="45" customHeight="1">
      <c r="A3" s="323"/>
      <c r="B3" s="324"/>
      <c r="C3" s="324"/>
      <c r="D3" s="324"/>
      <c r="E3" s="324"/>
      <c r="F3" s="325"/>
    </row>
    <row r="4" spans="1:26" ht="18">
      <c r="A4" s="173" t="s">
        <v>496</v>
      </c>
      <c r="B4" s="174"/>
      <c r="C4" s="175"/>
      <c r="D4" s="175"/>
      <c r="E4" s="175"/>
      <c r="F4" s="176"/>
    </row>
    <row r="5" spans="1:26" ht="18">
      <c r="A5" s="177" t="s">
        <v>497</v>
      </c>
      <c r="B5" s="178" t="s">
        <v>581</v>
      </c>
      <c r="C5" s="179"/>
      <c r="D5" s="179"/>
      <c r="E5" s="179"/>
      <c r="F5" s="176"/>
      <c r="G5" s="180"/>
      <c r="H5" s="180"/>
      <c r="I5" s="180"/>
      <c r="J5" s="180"/>
      <c r="K5" s="180"/>
    </row>
    <row r="6" spans="1:26" ht="18">
      <c r="A6" s="177" t="s">
        <v>498</v>
      </c>
      <c r="B6" s="181">
        <v>45474</v>
      </c>
      <c r="C6" s="179"/>
      <c r="D6" s="179"/>
      <c r="E6" s="179"/>
      <c r="F6" s="176"/>
      <c r="G6" s="180"/>
      <c r="H6" s="180"/>
      <c r="I6" s="180"/>
      <c r="J6" s="180"/>
      <c r="K6" s="180"/>
    </row>
    <row r="7" spans="1:26" ht="18">
      <c r="A7" s="173" t="s">
        <v>499</v>
      </c>
      <c r="B7" s="302" t="s">
        <v>582</v>
      </c>
      <c r="C7" s="303"/>
      <c r="D7" s="303"/>
      <c r="E7" s="303"/>
      <c r="F7" s="304"/>
    </row>
    <row r="8" spans="1:26" ht="12.75">
      <c r="A8" s="305" t="s">
        <v>500</v>
      </c>
      <c r="B8" s="308" t="s">
        <v>501</v>
      </c>
      <c r="C8" s="303"/>
      <c r="D8" s="303"/>
      <c r="E8" s="303"/>
      <c r="F8" s="304"/>
    </row>
    <row r="9" spans="1:26" ht="12.75">
      <c r="A9" s="306"/>
      <c r="B9" s="309"/>
      <c r="C9" s="286"/>
      <c r="D9" s="286"/>
      <c r="E9" s="286"/>
      <c r="F9" s="310"/>
    </row>
    <row r="10" spans="1:26" ht="12.75">
      <c r="A10" s="307"/>
      <c r="B10" s="311"/>
      <c r="C10" s="299"/>
      <c r="D10" s="299"/>
      <c r="E10" s="299"/>
      <c r="F10" s="300"/>
    </row>
    <row r="11" spans="1:26" ht="15">
      <c r="A11" s="182"/>
      <c r="B11" s="183"/>
      <c r="C11" s="183"/>
      <c r="D11" s="183"/>
      <c r="E11" s="183"/>
      <c r="F11" s="184"/>
    </row>
    <row r="12" spans="1:26" ht="15">
      <c r="A12" s="185" t="s">
        <v>502</v>
      </c>
      <c r="B12" s="186"/>
      <c r="C12" s="187" t="s">
        <v>503</v>
      </c>
      <c r="D12" s="186"/>
      <c r="E12" s="187" t="s">
        <v>504</v>
      </c>
      <c r="F12" s="188"/>
    </row>
    <row r="13" spans="1:26" ht="15">
      <c r="A13" s="185"/>
      <c r="B13" s="186"/>
      <c r="C13" s="186"/>
      <c r="D13" s="186"/>
      <c r="E13" s="187"/>
      <c r="F13" s="188"/>
    </row>
    <row r="14" spans="1:26" ht="15">
      <c r="A14" s="185" t="s">
        <v>505</v>
      </c>
      <c r="B14" s="186"/>
      <c r="C14" s="187" t="s">
        <v>506</v>
      </c>
      <c r="D14" s="187"/>
      <c r="E14" s="187" t="s">
        <v>507</v>
      </c>
      <c r="F14" s="188"/>
    </row>
    <row r="15" spans="1:26" ht="15">
      <c r="A15" s="189"/>
      <c r="B15" s="190"/>
      <c r="C15" s="190"/>
      <c r="D15" s="190"/>
      <c r="E15" s="190"/>
      <c r="F15" s="191"/>
      <c r="G15" s="192"/>
      <c r="H15" s="192"/>
      <c r="I15" s="192"/>
      <c r="J15" s="192"/>
      <c r="K15" s="192"/>
      <c r="L15" s="192"/>
      <c r="M15" s="192"/>
      <c r="N15" s="192"/>
      <c r="O15" s="192"/>
      <c r="P15" s="192"/>
      <c r="Q15" s="192"/>
      <c r="R15" s="192"/>
      <c r="S15" s="192"/>
      <c r="T15" s="192"/>
      <c r="U15" s="192"/>
      <c r="V15" s="192"/>
      <c r="W15" s="192"/>
      <c r="X15" s="192"/>
      <c r="Y15" s="192"/>
      <c r="Z15" s="192"/>
    </row>
    <row r="16" spans="1:26" ht="15">
      <c r="A16" s="312" t="s">
        <v>5</v>
      </c>
      <c r="B16" s="314" t="s">
        <v>166</v>
      </c>
      <c r="C16" s="193"/>
      <c r="D16" s="316" t="s">
        <v>508</v>
      </c>
      <c r="E16" s="283"/>
      <c r="F16" s="284"/>
      <c r="G16" s="192"/>
      <c r="H16" s="192"/>
      <c r="I16" s="192"/>
      <c r="J16" s="192"/>
      <c r="K16" s="192"/>
      <c r="L16" s="192"/>
      <c r="M16" s="192"/>
      <c r="N16" s="192"/>
      <c r="O16" s="192"/>
      <c r="P16" s="192"/>
      <c r="Q16" s="192"/>
      <c r="R16" s="192"/>
      <c r="S16" s="192"/>
      <c r="T16" s="192"/>
      <c r="U16" s="192"/>
      <c r="V16" s="192"/>
      <c r="W16" s="192"/>
      <c r="X16" s="192"/>
      <c r="Y16" s="192"/>
      <c r="Z16" s="192"/>
    </row>
    <row r="17" spans="1:26" ht="15">
      <c r="A17" s="313"/>
      <c r="B17" s="315"/>
      <c r="C17" s="194" t="s">
        <v>509</v>
      </c>
      <c r="D17" s="194" t="s">
        <v>510</v>
      </c>
      <c r="E17" s="194" t="s">
        <v>511</v>
      </c>
      <c r="F17" s="195" t="s">
        <v>512</v>
      </c>
      <c r="G17" s="192"/>
      <c r="H17" s="192"/>
      <c r="I17" s="192"/>
      <c r="J17" s="192"/>
      <c r="K17" s="192"/>
      <c r="L17" s="192"/>
      <c r="M17" s="192"/>
      <c r="N17" s="192"/>
      <c r="O17" s="192"/>
      <c r="P17" s="192"/>
      <c r="Q17" s="192"/>
      <c r="R17" s="192"/>
      <c r="S17" s="192"/>
      <c r="T17" s="192"/>
      <c r="U17" s="192"/>
      <c r="V17" s="192"/>
      <c r="W17" s="192"/>
      <c r="X17" s="192"/>
      <c r="Y17" s="192"/>
      <c r="Z17" s="192"/>
    </row>
    <row r="18" spans="1:26" ht="15">
      <c r="A18" s="196" t="s">
        <v>513</v>
      </c>
      <c r="B18" s="197" t="s">
        <v>514</v>
      </c>
      <c r="C18" s="198">
        <v>0.04</v>
      </c>
      <c r="D18" s="199">
        <v>0.03</v>
      </c>
      <c r="E18" s="199">
        <v>0.04</v>
      </c>
      <c r="F18" s="200">
        <v>5.5E-2</v>
      </c>
    </row>
    <row r="19" spans="1:26" ht="15">
      <c r="A19" s="196" t="s">
        <v>515</v>
      </c>
      <c r="B19" s="197" t="s">
        <v>516</v>
      </c>
      <c r="C19" s="198">
        <v>8.0000000000000002E-3</v>
      </c>
      <c r="D19" s="199">
        <v>8.0000000000000002E-3</v>
      </c>
      <c r="E19" s="199">
        <v>8.0000000000000002E-3</v>
      </c>
      <c r="F19" s="200">
        <v>0.01</v>
      </c>
    </row>
    <row r="20" spans="1:26" ht="15">
      <c r="A20" s="196" t="s">
        <v>517</v>
      </c>
      <c r="B20" s="197" t="s">
        <v>518</v>
      </c>
      <c r="C20" s="198">
        <v>1.2699999999999999E-2</v>
      </c>
      <c r="D20" s="199">
        <v>9.7000000000000003E-3</v>
      </c>
      <c r="E20" s="199">
        <v>1.2699999999999999E-2</v>
      </c>
      <c r="F20" s="200">
        <v>1.2699999999999999E-2</v>
      </c>
    </row>
    <row r="21" spans="1:26" ht="15">
      <c r="A21" s="196" t="s">
        <v>519</v>
      </c>
      <c r="B21" s="197" t="s">
        <v>520</v>
      </c>
      <c r="C21" s="201">
        <f>(1+(F38/100))^(22/252)-1</f>
        <v>8.7547568984323032E-3</v>
      </c>
      <c r="D21" s="199">
        <v>5.8999999999999999E-3</v>
      </c>
      <c r="E21" s="199">
        <v>1.23E-2</v>
      </c>
      <c r="F21" s="200">
        <v>1.3899999999999999E-2</v>
      </c>
    </row>
    <row r="22" spans="1:26" ht="15">
      <c r="A22" s="196" t="s">
        <v>521</v>
      </c>
      <c r="B22" s="197" t="s">
        <v>522</v>
      </c>
      <c r="C22" s="198">
        <v>7.3999999999999996E-2</v>
      </c>
      <c r="D22" s="199">
        <v>6.1600000000000002E-2</v>
      </c>
      <c r="E22" s="199">
        <v>7.3999999999999996E-2</v>
      </c>
      <c r="F22" s="200">
        <v>8.9599999999999999E-2</v>
      </c>
    </row>
    <row r="23" spans="1:26" ht="15">
      <c r="A23" s="196" t="s">
        <v>523</v>
      </c>
      <c r="B23" s="202" t="s">
        <v>524</v>
      </c>
      <c r="C23" s="198">
        <f>C24+C25+C26+C27</f>
        <v>6.6500000000000004E-2</v>
      </c>
      <c r="D23" s="199"/>
      <c r="E23" s="199"/>
      <c r="F23" s="200"/>
    </row>
    <row r="24" spans="1:26" ht="15">
      <c r="A24" s="196" t="s">
        <v>523</v>
      </c>
      <c r="B24" s="202" t="s">
        <v>525</v>
      </c>
      <c r="C24" s="198">
        <v>0</v>
      </c>
      <c r="D24" s="199"/>
      <c r="E24" s="199"/>
      <c r="F24" s="200"/>
    </row>
    <row r="25" spans="1:26" ht="15">
      <c r="A25" s="196" t="s">
        <v>523</v>
      </c>
      <c r="B25" s="202" t="s">
        <v>526</v>
      </c>
      <c r="C25" s="198">
        <v>6.4999999999999997E-3</v>
      </c>
      <c r="D25" s="199"/>
      <c r="E25" s="199"/>
      <c r="F25" s="200"/>
    </row>
    <row r="26" spans="1:26" ht="15">
      <c r="A26" s="196" t="s">
        <v>523</v>
      </c>
      <c r="B26" s="202" t="s">
        <v>527</v>
      </c>
      <c r="C26" s="198">
        <v>0.03</v>
      </c>
      <c r="D26" s="199"/>
      <c r="E26" s="199"/>
      <c r="F26" s="200"/>
    </row>
    <row r="27" spans="1:26" ht="15">
      <c r="A27" s="196" t="s">
        <v>523</v>
      </c>
      <c r="B27" s="203" t="s">
        <v>528</v>
      </c>
      <c r="C27" s="198">
        <v>0.03</v>
      </c>
      <c r="D27" s="199"/>
      <c r="E27" s="199"/>
      <c r="F27" s="200"/>
    </row>
    <row r="28" spans="1:26" ht="15">
      <c r="A28" s="204"/>
      <c r="B28" s="205"/>
      <c r="C28" s="206"/>
      <c r="D28" s="207"/>
      <c r="E28" s="207"/>
      <c r="F28" s="208"/>
    </row>
    <row r="29" spans="1:26" ht="15">
      <c r="A29" s="291" t="s">
        <v>529</v>
      </c>
      <c r="B29" s="292"/>
      <c r="C29" s="209">
        <f>((1+(C18+C19+C20))*(1+C21)*(1+C22)/(1-C23)-1)</f>
        <v>0.23102854554867447</v>
      </c>
      <c r="D29" s="210"/>
      <c r="E29" s="210"/>
      <c r="F29" s="211"/>
    </row>
    <row r="30" spans="1:26" thickBot="1">
      <c r="A30" s="293"/>
      <c r="B30" s="294"/>
      <c r="C30" s="213"/>
      <c r="D30" s="213"/>
      <c r="E30" s="213"/>
      <c r="F30" s="214"/>
    </row>
    <row r="31" spans="1:26" thickBot="1">
      <c r="A31" s="295" t="s">
        <v>530</v>
      </c>
      <c r="B31" s="296"/>
      <c r="C31" s="296"/>
      <c r="D31" s="296"/>
      <c r="E31" s="296"/>
      <c r="F31" s="297"/>
    </row>
    <row r="32" spans="1:26" ht="15">
      <c r="A32" s="215" t="s">
        <v>531</v>
      </c>
      <c r="B32" s="298" t="s">
        <v>532</v>
      </c>
      <c r="C32" s="299"/>
      <c r="D32" s="299"/>
      <c r="E32" s="299"/>
      <c r="F32" s="300"/>
    </row>
    <row r="33" spans="1:14" ht="15">
      <c r="A33" s="216" t="s">
        <v>533</v>
      </c>
      <c r="B33" s="282" t="s">
        <v>534</v>
      </c>
      <c r="C33" s="283"/>
      <c r="D33" s="283"/>
      <c r="E33" s="283"/>
      <c r="F33" s="284"/>
    </row>
    <row r="34" spans="1:14" ht="31.5" customHeight="1">
      <c r="A34" s="216" t="s">
        <v>535</v>
      </c>
      <c r="B34" s="301" t="s">
        <v>583</v>
      </c>
      <c r="C34" s="283"/>
      <c r="D34" s="283"/>
      <c r="E34" s="292"/>
      <c r="F34" s="217">
        <v>0.03</v>
      </c>
    </row>
    <row r="35" spans="1:14" ht="15">
      <c r="A35" s="216" t="s">
        <v>536</v>
      </c>
      <c r="B35" s="282" t="s">
        <v>537</v>
      </c>
      <c r="C35" s="283"/>
      <c r="D35" s="283"/>
      <c r="E35" s="283"/>
      <c r="F35" s="284"/>
      <c r="H35" s="285"/>
      <c r="I35" s="286"/>
      <c r="J35" s="286"/>
      <c r="K35" s="286"/>
      <c r="L35" s="286"/>
      <c r="M35" s="286"/>
      <c r="N35" s="286"/>
    </row>
    <row r="36" spans="1:14" ht="15">
      <c r="A36" s="216" t="s">
        <v>538</v>
      </c>
      <c r="B36" s="282" t="s">
        <v>539</v>
      </c>
      <c r="C36" s="283"/>
      <c r="D36" s="283"/>
      <c r="E36" s="283"/>
      <c r="F36" s="284"/>
      <c r="H36" s="286"/>
      <c r="I36" s="286"/>
      <c r="J36" s="286"/>
      <c r="K36" s="286"/>
      <c r="L36" s="286"/>
      <c r="M36" s="286"/>
      <c r="N36" s="286"/>
    </row>
    <row r="37" spans="1:14" ht="15">
      <c r="A37" s="216" t="s">
        <v>540</v>
      </c>
      <c r="B37" s="282" t="s">
        <v>541</v>
      </c>
      <c r="C37" s="283"/>
      <c r="D37" s="283"/>
      <c r="E37" s="283"/>
      <c r="F37" s="284"/>
      <c r="H37" s="286"/>
      <c r="I37" s="286"/>
      <c r="J37" s="286"/>
      <c r="K37" s="286"/>
      <c r="L37" s="286"/>
      <c r="M37" s="286"/>
      <c r="N37" s="286"/>
    </row>
    <row r="38" spans="1:14" thickBot="1">
      <c r="A38" s="218" t="s">
        <v>542</v>
      </c>
      <c r="B38" s="287" t="s">
        <v>543</v>
      </c>
      <c r="C38" s="288"/>
      <c r="D38" s="288"/>
      <c r="E38" s="289"/>
      <c r="F38" s="219">
        <v>10.5</v>
      </c>
      <c r="H38" s="286"/>
      <c r="I38" s="286"/>
      <c r="J38" s="286"/>
      <c r="K38" s="286"/>
      <c r="L38" s="286"/>
      <c r="M38" s="286"/>
      <c r="N38" s="286"/>
    </row>
    <row r="39" spans="1:14" ht="3.75" customHeight="1">
      <c r="A39" s="212"/>
      <c r="B39" s="220"/>
      <c r="C39" s="220"/>
      <c r="D39" s="220"/>
      <c r="E39" s="220"/>
      <c r="F39" s="221"/>
      <c r="H39" s="286"/>
      <c r="I39" s="286"/>
      <c r="J39" s="286"/>
      <c r="K39" s="286"/>
      <c r="L39" s="286"/>
      <c r="M39" s="286"/>
      <c r="N39" s="286"/>
    </row>
    <row r="40" spans="1:14" ht="3.75" customHeight="1">
      <c r="A40" s="212"/>
      <c r="B40" s="220"/>
      <c r="C40" s="220"/>
      <c r="D40" s="220"/>
      <c r="E40" s="220"/>
      <c r="F40" s="221"/>
      <c r="H40" s="286"/>
      <c r="I40" s="286"/>
      <c r="J40" s="286"/>
      <c r="K40" s="286"/>
      <c r="L40" s="286"/>
      <c r="M40" s="286"/>
      <c r="N40" s="286"/>
    </row>
    <row r="41" spans="1:14" ht="3.75" customHeight="1">
      <c r="A41" s="212"/>
      <c r="B41" s="222"/>
      <c r="C41" s="222"/>
      <c r="D41" s="220"/>
      <c r="E41" s="220"/>
      <c r="F41" s="221"/>
      <c r="H41" s="286"/>
      <c r="I41" s="286"/>
      <c r="J41" s="286"/>
      <c r="K41" s="286"/>
      <c r="L41" s="286"/>
      <c r="M41" s="286"/>
      <c r="N41" s="286"/>
    </row>
    <row r="42" spans="1:14" ht="15">
      <c r="A42" s="212"/>
      <c r="B42" s="222" t="s">
        <v>544</v>
      </c>
      <c r="C42" s="222"/>
      <c r="D42" s="222" t="s">
        <v>545</v>
      </c>
      <c r="E42" s="220"/>
      <c r="F42" s="221"/>
      <c r="H42" s="286"/>
      <c r="I42" s="286"/>
      <c r="J42" s="286"/>
      <c r="K42" s="286"/>
      <c r="L42" s="286"/>
      <c r="M42" s="286"/>
      <c r="N42" s="286"/>
    </row>
    <row r="43" spans="1:14" ht="15">
      <c r="A43" s="212"/>
      <c r="B43" s="222" t="s">
        <v>546</v>
      </c>
      <c r="C43" s="222"/>
      <c r="D43" s="223" t="s">
        <v>547</v>
      </c>
      <c r="E43" s="220"/>
      <c r="F43" s="221"/>
      <c r="H43" s="286"/>
      <c r="I43" s="286"/>
      <c r="J43" s="286"/>
      <c r="K43" s="286"/>
      <c r="L43" s="286"/>
      <c r="M43" s="286"/>
      <c r="N43" s="286"/>
    </row>
    <row r="44" spans="1:14" ht="7.5" customHeight="1" thickBot="1">
      <c r="A44" s="224"/>
      <c r="B44" s="225"/>
      <c r="C44" s="225"/>
      <c r="D44" s="225"/>
      <c r="E44" s="225"/>
      <c r="F44" s="226"/>
      <c r="H44" s="286"/>
      <c r="I44" s="286"/>
      <c r="J44" s="286"/>
      <c r="K44" s="286"/>
      <c r="L44" s="286"/>
      <c r="M44" s="286"/>
      <c r="N44" s="286"/>
    </row>
    <row r="45" spans="1:14" ht="12.75">
      <c r="F45" s="227"/>
    </row>
    <row r="46" spans="1:14" ht="33" customHeight="1">
      <c r="A46" s="290"/>
      <c r="B46" s="290"/>
      <c r="C46" s="290"/>
      <c r="D46" s="290"/>
      <c r="E46" s="290"/>
      <c r="F46" s="290"/>
    </row>
    <row r="47" spans="1:14" ht="12.75">
      <c r="F47" s="227"/>
    </row>
    <row r="48" spans="1:14" ht="12.75">
      <c r="F48" s="227"/>
    </row>
    <row r="49" spans="6:6" ht="12.75">
      <c r="F49" s="227"/>
    </row>
    <row r="50" spans="6:6" ht="12.75">
      <c r="F50" s="227"/>
    </row>
    <row r="51" spans="6:6" ht="12.75">
      <c r="F51" s="227"/>
    </row>
    <row r="52" spans="6:6" ht="12.75">
      <c r="F52" s="227"/>
    </row>
    <row r="53" spans="6:6" ht="12.75">
      <c r="F53" s="227"/>
    </row>
    <row r="54" spans="6:6" ht="12.75">
      <c r="F54" s="227"/>
    </row>
    <row r="55" spans="6:6" ht="12.75">
      <c r="F55" s="227"/>
    </row>
    <row r="56" spans="6:6" ht="12.75">
      <c r="F56" s="227"/>
    </row>
    <row r="57" spans="6:6" ht="12.75">
      <c r="F57" s="227"/>
    </row>
    <row r="58" spans="6:6" ht="12.75">
      <c r="F58" s="227"/>
    </row>
    <row r="59" spans="6:6" ht="12.75">
      <c r="F59" s="227"/>
    </row>
    <row r="60" spans="6:6" ht="12.75">
      <c r="F60" s="227"/>
    </row>
    <row r="61" spans="6:6" ht="12.75">
      <c r="F61" s="227"/>
    </row>
    <row r="62" spans="6:6" ht="12.75">
      <c r="F62" s="227"/>
    </row>
    <row r="63" spans="6:6" ht="12.75">
      <c r="F63" s="227"/>
    </row>
    <row r="64" spans="6:6" ht="12.75">
      <c r="F64" s="227"/>
    </row>
    <row r="65" spans="6:6" ht="12.75">
      <c r="F65" s="227"/>
    </row>
    <row r="66" spans="6:6" ht="12.75">
      <c r="F66" s="227"/>
    </row>
    <row r="67" spans="6:6" ht="12.75">
      <c r="F67" s="227"/>
    </row>
    <row r="68" spans="6:6" ht="12.75">
      <c r="F68" s="227"/>
    </row>
    <row r="69" spans="6:6" ht="12.75">
      <c r="F69" s="227"/>
    </row>
    <row r="70" spans="6:6" ht="12.75">
      <c r="F70" s="227"/>
    </row>
    <row r="71" spans="6:6" ht="12.75">
      <c r="F71" s="227"/>
    </row>
    <row r="72" spans="6:6" ht="12.75">
      <c r="F72" s="227"/>
    </row>
    <row r="73" spans="6:6" ht="12.75">
      <c r="F73" s="227"/>
    </row>
    <row r="74" spans="6:6" ht="12.75">
      <c r="F74" s="227"/>
    </row>
    <row r="75" spans="6:6" ht="12.75">
      <c r="F75" s="227"/>
    </row>
    <row r="76" spans="6:6" ht="12.75">
      <c r="F76" s="227"/>
    </row>
    <row r="77" spans="6:6" ht="12.75">
      <c r="F77" s="227"/>
    </row>
    <row r="78" spans="6:6" ht="12.75">
      <c r="F78" s="227"/>
    </row>
    <row r="79" spans="6:6" ht="12.75">
      <c r="F79" s="227"/>
    </row>
    <row r="80" spans="6:6" ht="12.75">
      <c r="F80" s="227"/>
    </row>
    <row r="81" spans="6:6" ht="12.75">
      <c r="F81" s="227"/>
    </row>
    <row r="82" spans="6:6" ht="12.75">
      <c r="F82" s="227"/>
    </row>
    <row r="83" spans="6:6" ht="12.75">
      <c r="F83" s="227"/>
    </row>
    <row r="84" spans="6:6" ht="12.75">
      <c r="F84" s="227"/>
    </row>
    <row r="85" spans="6:6" ht="12.75">
      <c r="F85" s="227"/>
    </row>
    <row r="86" spans="6:6" ht="12.75">
      <c r="F86" s="227"/>
    </row>
    <row r="87" spans="6:6" ht="12.75">
      <c r="F87" s="227"/>
    </row>
    <row r="88" spans="6:6" ht="12.75">
      <c r="F88" s="227"/>
    </row>
    <row r="89" spans="6:6" ht="12.75">
      <c r="F89" s="227"/>
    </row>
    <row r="90" spans="6:6" ht="12.75">
      <c r="F90" s="227"/>
    </row>
    <row r="91" spans="6:6" ht="12.75">
      <c r="F91" s="227"/>
    </row>
    <row r="92" spans="6:6" ht="12.75">
      <c r="F92" s="227"/>
    </row>
    <row r="93" spans="6:6" ht="12.75">
      <c r="F93" s="227"/>
    </row>
    <row r="94" spans="6:6" ht="12.75">
      <c r="F94" s="227"/>
    </row>
    <row r="95" spans="6:6" ht="12.75">
      <c r="F95" s="227"/>
    </row>
    <row r="96" spans="6:6" ht="12.75">
      <c r="F96" s="227"/>
    </row>
    <row r="97" spans="6:6" ht="12.75">
      <c r="F97" s="227"/>
    </row>
    <row r="98" spans="6:6" ht="12.75">
      <c r="F98" s="227"/>
    </row>
    <row r="99" spans="6:6" ht="12.75">
      <c r="F99" s="227"/>
    </row>
    <row r="100" spans="6:6" ht="12.75">
      <c r="F100" s="227"/>
    </row>
    <row r="101" spans="6:6" ht="12.75">
      <c r="F101" s="227"/>
    </row>
    <row r="102" spans="6:6" ht="12.75">
      <c r="F102" s="227"/>
    </row>
    <row r="103" spans="6:6" ht="12.75">
      <c r="F103" s="227"/>
    </row>
    <row r="104" spans="6:6" ht="12.75">
      <c r="F104" s="227"/>
    </row>
    <row r="105" spans="6:6" ht="12.75">
      <c r="F105" s="227"/>
    </row>
    <row r="106" spans="6:6" ht="12.75">
      <c r="F106" s="227"/>
    </row>
    <row r="107" spans="6:6" ht="12.75">
      <c r="F107" s="227"/>
    </row>
    <row r="108" spans="6:6" ht="12.75">
      <c r="F108" s="227"/>
    </row>
    <row r="109" spans="6:6" ht="12.75">
      <c r="F109" s="227"/>
    </row>
    <row r="110" spans="6:6" ht="12.75">
      <c r="F110" s="227"/>
    </row>
    <row r="111" spans="6:6" ht="12.75">
      <c r="F111" s="227"/>
    </row>
    <row r="112" spans="6:6" ht="12.75">
      <c r="F112" s="227"/>
    </row>
    <row r="113" spans="6:6" ht="12.75">
      <c r="F113" s="227"/>
    </row>
    <row r="114" spans="6:6" ht="12.75">
      <c r="F114" s="227"/>
    </row>
    <row r="115" spans="6:6" ht="12.75">
      <c r="F115" s="227"/>
    </row>
    <row r="116" spans="6:6" ht="12.75">
      <c r="F116" s="227"/>
    </row>
    <row r="117" spans="6:6" ht="12.75">
      <c r="F117" s="227"/>
    </row>
    <row r="118" spans="6:6" ht="12.75">
      <c r="F118" s="227"/>
    </row>
    <row r="119" spans="6:6" ht="12.75">
      <c r="F119" s="227"/>
    </row>
    <row r="120" spans="6:6" ht="12.75">
      <c r="F120" s="227"/>
    </row>
    <row r="121" spans="6:6" ht="12.75">
      <c r="F121" s="227"/>
    </row>
    <row r="122" spans="6:6" ht="12.75">
      <c r="F122" s="227"/>
    </row>
    <row r="123" spans="6:6" ht="12.75">
      <c r="F123" s="227"/>
    </row>
    <row r="124" spans="6:6" ht="12.75">
      <c r="F124" s="227"/>
    </row>
    <row r="125" spans="6:6" ht="12.75">
      <c r="F125" s="227"/>
    </row>
    <row r="126" spans="6:6" ht="12.75">
      <c r="F126" s="227"/>
    </row>
    <row r="127" spans="6:6" ht="12.75">
      <c r="F127" s="227"/>
    </row>
    <row r="128" spans="6:6" ht="12.75">
      <c r="F128" s="227"/>
    </row>
    <row r="129" spans="6:6" ht="12.75">
      <c r="F129" s="227"/>
    </row>
    <row r="130" spans="6:6" ht="12.75">
      <c r="F130" s="227"/>
    </row>
    <row r="131" spans="6:6" ht="12.75">
      <c r="F131" s="227"/>
    </row>
    <row r="132" spans="6:6" ht="12.75">
      <c r="F132" s="227"/>
    </row>
    <row r="133" spans="6:6" ht="12.75">
      <c r="F133" s="227"/>
    </row>
    <row r="134" spans="6:6" ht="12.75">
      <c r="F134" s="227"/>
    </row>
    <row r="135" spans="6:6" ht="12.75">
      <c r="F135" s="227"/>
    </row>
    <row r="136" spans="6:6" ht="12.75">
      <c r="F136" s="227"/>
    </row>
    <row r="137" spans="6:6" ht="12.75">
      <c r="F137" s="227"/>
    </row>
    <row r="138" spans="6:6" ht="12.75">
      <c r="F138" s="227"/>
    </row>
    <row r="139" spans="6:6" ht="12.75">
      <c r="F139" s="227"/>
    </row>
    <row r="140" spans="6:6" ht="12.75">
      <c r="F140" s="227"/>
    </row>
    <row r="141" spans="6:6" ht="12.75">
      <c r="F141" s="227"/>
    </row>
    <row r="142" spans="6:6" ht="12.75">
      <c r="F142" s="227"/>
    </row>
    <row r="143" spans="6:6" ht="12.75">
      <c r="F143" s="227"/>
    </row>
    <row r="144" spans="6:6" ht="12.75">
      <c r="F144" s="227"/>
    </row>
    <row r="145" spans="6:6" ht="12.75">
      <c r="F145" s="227"/>
    </row>
    <row r="146" spans="6:6" ht="12.75">
      <c r="F146" s="227"/>
    </row>
    <row r="147" spans="6:6" ht="12.75">
      <c r="F147" s="227"/>
    </row>
    <row r="148" spans="6:6" ht="12.75">
      <c r="F148" s="227"/>
    </row>
    <row r="149" spans="6:6" ht="12.75">
      <c r="F149" s="227"/>
    </row>
    <row r="150" spans="6:6" ht="12.75">
      <c r="F150" s="227"/>
    </row>
    <row r="151" spans="6:6" ht="12.75">
      <c r="F151" s="227"/>
    </row>
    <row r="152" spans="6:6" ht="12.75">
      <c r="F152" s="227"/>
    </row>
    <row r="153" spans="6:6" ht="12.75">
      <c r="F153" s="227"/>
    </row>
    <row r="154" spans="6:6" ht="12.75">
      <c r="F154" s="227"/>
    </row>
    <row r="155" spans="6:6" ht="12.75">
      <c r="F155" s="227"/>
    </row>
    <row r="156" spans="6:6" ht="12.75">
      <c r="F156" s="227"/>
    </row>
    <row r="157" spans="6:6" ht="12.75">
      <c r="F157" s="227"/>
    </row>
    <row r="158" spans="6:6" ht="12.75">
      <c r="F158" s="227"/>
    </row>
    <row r="159" spans="6:6" ht="12.75">
      <c r="F159" s="227"/>
    </row>
    <row r="160" spans="6:6" ht="12.75">
      <c r="F160" s="227"/>
    </row>
    <row r="161" spans="6:6" ht="12.75">
      <c r="F161" s="227"/>
    </row>
    <row r="162" spans="6:6" ht="12.75">
      <c r="F162" s="227"/>
    </row>
    <row r="163" spans="6:6" ht="12.75">
      <c r="F163" s="227"/>
    </row>
    <row r="164" spans="6:6" ht="12.75">
      <c r="F164" s="227"/>
    </row>
    <row r="165" spans="6:6" ht="12.75">
      <c r="F165" s="227"/>
    </row>
    <row r="166" spans="6:6" ht="12.75">
      <c r="F166" s="227"/>
    </row>
    <row r="167" spans="6:6" ht="12.75">
      <c r="F167" s="227"/>
    </row>
    <row r="168" spans="6:6" ht="12.75">
      <c r="F168" s="227"/>
    </row>
    <row r="169" spans="6:6" ht="12.75">
      <c r="F169" s="227"/>
    </row>
    <row r="170" spans="6:6" ht="12.75">
      <c r="F170" s="227"/>
    </row>
    <row r="171" spans="6:6" ht="12.75">
      <c r="F171" s="227"/>
    </row>
    <row r="172" spans="6:6" ht="12.75">
      <c r="F172" s="227"/>
    </row>
    <row r="173" spans="6:6" ht="12.75">
      <c r="F173" s="227"/>
    </row>
    <row r="174" spans="6:6" ht="12.75">
      <c r="F174" s="227"/>
    </row>
    <row r="175" spans="6:6" ht="12.75">
      <c r="F175" s="227"/>
    </row>
    <row r="176" spans="6:6" ht="12.75">
      <c r="F176" s="227"/>
    </row>
    <row r="177" spans="6:6" ht="12.75">
      <c r="F177" s="227"/>
    </row>
    <row r="178" spans="6:6" ht="12.75">
      <c r="F178" s="227"/>
    </row>
    <row r="179" spans="6:6" ht="12.75">
      <c r="F179" s="227"/>
    </row>
    <row r="180" spans="6:6" ht="12.75">
      <c r="F180" s="227"/>
    </row>
    <row r="181" spans="6:6" ht="12.75">
      <c r="F181" s="227"/>
    </row>
    <row r="182" spans="6:6" ht="12.75">
      <c r="F182" s="227"/>
    </row>
    <row r="183" spans="6:6" ht="12.75">
      <c r="F183" s="227"/>
    </row>
    <row r="184" spans="6:6" ht="12.75">
      <c r="F184" s="227"/>
    </row>
    <row r="185" spans="6:6" ht="12.75">
      <c r="F185" s="227"/>
    </row>
    <row r="186" spans="6:6" ht="12.75">
      <c r="F186" s="227"/>
    </row>
    <row r="187" spans="6:6" ht="12.75">
      <c r="F187" s="227"/>
    </row>
    <row r="188" spans="6:6" ht="12.75">
      <c r="F188" s="227"/>
    </row>
    <row r="189" spans="6:6" ht="12.75">
      <c r="F189" s="227"/>
    </row>
    <row r="190" spans="6:6" ht="12.75">
      <c r="F190" s="227"/>
    </row>
    <row r="191" spans="6:6" ht="12.75">
      <c r="F191" s="227"/>
    </row>
    <row r="192" spans="6:6" ht="12.75">
      <c r="F192" s="227"/>
    </row>
    <row r="193" spans="6:6" ht="12.75">
      <c r="F193" s="227"/>
    </row>
    <row r="194" spans="6:6" ht="12.75">
      <c r="F194" s="227"/>
    </row>
    <row r="195" spans="6:6" ht="12.75">
      <c r="F195" s="227"/>
    </row>
    <row r="196" spans="6:6" ht="12.75">
      <c r="F196" s="227"/>
    </row>
    <row r="197" spans="6:6" ht="12.75">
      <c r="F197" s="227"/>
    </row>
    <row r="198" spans="6:6" ht="12.75">
      <c r="F198" s="227"/>
    </row>
    <row r="199" spans="6:6" ht="12.75">
      <c r="F199" s="227"/>
    </row>
    <row r="200" spans="6:6" ht="12.75">
      <c r="F200" s="227"/>
    </row>
    <row r="201" spans="6:6" ht="12.75">
      <c r="F201" s="227"/>
    </row>
    <row r="202" spans="6:6" ht="12.75">
      <c r="F202" s="227"/>
    </row>
    <row r="203" spans="6:6" ht="12.75">
      <c r="F203" s="227"/>
    </row>
    <row r="204" spans="6:6" ht="12.75">
      <c r="F204" s="227"/>
    </row>
    <row r="205" spans="6:6" ht="12.75">
      <c r="F205" s="227"/>
    </row>
    <row r="206" spans="6:6" ht="12.75">
      <c r="F206" s="227"/>
    </row>
    <row r="207" spans="6:6" ht="12.75">
      <c r="F207" s="227"/>
    </row>
    <row r="208" spans="6:6" ht="12.75">
      <c r="F208" s="227"/>
    </row>
    <row r="209" spans="6:6" ht="12.75">
      <c r="F209" s="227"/>
    </row>
    <row r="210" spans="6:6" ht="12.75">
      <c r="F210" s="227"/>
    </row>
    <row r="211" spans="6:6" ht="12.75">
      <c r="F211" s="227"/>
    </row>
    <row r="212" spans="6:6" ht="12.75">
      <c r="F212" s="227"/>
    </row>
    <row r="213" spans="6:6" ht="12.75">
      <c r="F213" s="227"/>
    </row>
    <row r="214" spans="6:6" ht="12.75">
      <c r="F214" s="227"/>
    </row>
    <row r="215" spans="6:6" ht="12.75">
      <c r="F215" s="227"/>
    </row>
    <row r="216" spans="6:6" ht="12.75">
      <c r="F216" s="227"/>
    </row>
    <row r="217" spans="6:6" ht="12.75">
      <c r="F217" s="227"/>
    </row>
    <row r="218" spans="6:6" ht="12.75">
      <c r="F218" s="227"/>
    </row>
    <row r="219" spans="6:6" ht="12.75">
      <c r="F219" s="227"/>
    </row>
    <row r="220" spans="6:6" ht="12.75">
      <c r="F220" s="227"/>
    </row>
    <row r="221" spans="6:6" ht="12.75">
      <c r="F221" s="227"/>
    </row>
    <row r="222" spans="6:6" ht="12.75">
      <c r="F222" s="227"/>
    </row>
    <row r="223" spans="6:6" ht="12.75">
      <c r="F223" s="227"/>
    </row>
    <row r="224" spans="6:6" ht="12.75">
      <c r="F224" s="227"/>
    </row>
    <row r="225" spans="6:6" ht="12.75">
      <c r="F225" s="227"/>
    </row>
    <row r="226" spans="6:6" ht="12.75">
      <c r="F226" s="227"/>
    </row>
    <row r="227" spans="6:6" ht="12.75">
      <c r="F227" s="227"/>
    </row>
    <row r="228" spans="6:6" ht="12.75">
      <c r="F228" s="227"/>
    </row>
    <row r="229" spans="6:6" ht="12.75">
      <c r="F229" s="227"/>
    </row>
    <row r="230" spans="6:6" ht="12.75">
      <c r="F230" s="227"/>
    </row>
    <row r="231" spans="6:6" ht="12.75">
      <c r="F231" s="227"/>
    </row>
    <row r="232" spans="6:6" ht="12.75">
      <c r="F232" s="227"/>
    </row>
    <row r="233" spans="6:6" ht="12.75">
      <c r="F233" s="227"/>
    </row>
    <row r="234" spans="6:6" ht="12.75">
      <c r="F234" s="227"/>
    </row>
    <row r="235" spans="6:6" ht="12.75">
      <c r="F235" s="227"/>
    </row>
    <row r="236" spans="6:6" ht="12.75">
      <c r="F236" s="227"/>
    </row>
    <row r="237" spans="6:6" ht="12.75">
      <c r="F237" s="227"/>
    </row>
    <row r="238" spans="6:6" ht="12.75">
      <c r="F238" s="227"/>
    </row>
    <row r="239" spans="6:6" ht="12.75">
      <c r="F239" s="227"/>
    </row>
    <row r="240" spans="6:6" ht="12.75">
      <c r="F240" s="227"/>
    </row>
    <row r="241" spans="6:6" ht="12.75">
      <c r="F241" s="227"/>
    </row>
    <row r="242" spans="6:6" ht="12.75">
      <c r="F242" s="227"/>
    </row>
    <row r="243" spans="6:6" ht="12.75">
      <c r="F243" s="227"/>
    </row>
    <row r="244" spans="6:6" ht="12.75">
      <c r="F244" s="227"/>
    </row>
    <row r="245" spans="6:6" ht="12.75">
      <c r="F245" s="227"/>
    </row>
    <row r="246" spans="6:6" ht="12.75">
      <c r="F246" s="227"/>
    </row>
    <row r="247" spans="6:6" ht="12.75">
      <c r="F247" s="227"/>
    </row>
    <row r="248" spans="6:6" ht="12.75">
      <c r="F248" s="227"/>
    </row>
    <row r="249" spans="6:6" ht="12.75">
      <c r="F249" s="227"/>
    </row>
    <row r="250" spans="6:6" ht="12.75">
      <c r="F250" s="227"/>
    </row>
    <row r="251" spans="6:6" ht="12.75">
      <c r="F251" s="227"/>
    </row>
    <row r="252" spans="6:6" ht="12.75">
      <c r="F252" s="227"/>
    </row>
    <row r="253" spans="6:6" ht="12.75">
      <c r="F253" s="227"/>
    </row>
    <row r="254" spans="6:6" ht="12.75">
      <c r="F254" s="227"/>
    </row>
    <row r="255" spans="6:6" ht="12.75">
      <c r="F255" s="227"/>
    </row>
    <row r="256" spans="6:6" ht="12.75">
      <c r="F256" s="227"/>
    </row>
    <row r="257" spans="6:6" ht="12.75">
      <c r="F257" s="227"/>
    </row>
    <row r="258" spans="6:6" ht="12.75">
      <c r="F258" s="227"/>
    </row>
    <row r="259" spans="6:6" ht="12.75">
      <c r="F259" s="227"/>
    </row>
    <row r="260" spans="6:6" ht="12.75">
      <c r="F260" s="227"/>
    </row>
    <row r="261" spans="6:6" ht="12.75">
      <c r="F261" s="227"/>
    </row>
    <row r="262" spans="6:6" ht="12.75">
      <c r="F262" s="227"/>
    </row>
    <row r="263" spans="6:6" ht="12.75">
      <c r="F263" s="227"/>
    </row>
    <row r="264" spans="6:6" ht="12.75">
      <c r="F264" s="227"/>
    </row>
    <row r="265" spans="6:6" ht="12.75">
      <c r="F265" s="227"/>
    </row>
    <row r="266" spans="6:6" ht="12.75">
      <c r="F266" s="227"/>
    </row>
    <row r="267" spans="6:6" ht="12.75">
      <c r="F267" s="227"/>
    </row>
    <row r="268" spans="6:6" ht="12.75">
      <c r="F268" s="227"/>
    </row>
    <row r="269" spans="6:6" ht="12.75">
      <c r="F269" s="227"/>
    </row>
    <row r="270" spans="6:6" ht="12.75">
      <c r="F270" s="227"/>
    </row>
    <row r="271" spans="6:6" ht="12.75">
      <c r="F271" s="227"/>
    </row>
    <row r="272" spans="6:6" ht="12.75">
      <c r="F272" s="227"/>
    </row>
    <row r="273" spans="6:6" ht="12.75">
      <c r="F273" s="227"/>
    </row>
    <row r="274" spans="6:6" ht="12.75">
      <c r="F274" s="227"/>
    </row>
    <row r="275" spans="6:6" ht="12.75">
      <c r="F275" s="227"/>
    </row>
    <row r="276" spans="6:6" ht="12.75">
      <c r="F276" s="227"/>
    </row>
    <row r="277" spans="6:6" ht="12.75">
      <c r="F277" s="227"/>
    </row>
    <row r="278" spans="6:6" ht="12.75">
      <c r="F278" s="227"/>
    </row>
    <row r="279" spans="6:6" ht="12.75">
      <c r="F279" s="227"/>
    </row>
    <row r="280" spans="6:6" ht="12.75">
      <c r="F280" s="227"/>
    </row>
    <row r="281" spans="6:6" ht="12.75">
      <c r="F281" s="227"/>
    </row>
    <row r="282" spans="6:6" ht="12.75">
      <c r="F282" s="227"/>
    </row>
    <row r="283" spans="6:6" ht="12.75">
      <c r="F283" s="227"/>
    </row>
    <row r="284" spans="6:6" ht="12.75">
      <c r="F284" s="227"/>
    </row>
    <row r="285" spans="6:6" ht="12.75">
      <c r="F285" s="227"/>
    </row>
    <row r="286" spans="6:6" ht="12.75">
      <c r="F286" s="227"/>
    </row>
    <row r="287" spans="6:6" ht="12.75">
      <c r="F287" s="227"/>
    </row>
    <row r="288" spans="6:6" ht="12.75">
      <c r="F288" s="227"/>
    </row>
    <row r="289" spans="6:6" ht="12.75">
      <c r="F289" s="227"/>
    </row>
    <row r="290" spans="6:6" ht="12.75">
      <c r="F290" s="227"/>
    </row>
    <row r="291" spans="6:6" ht="12.75">
      <c r="F291" s="227"/>
    </row>
    <row r="292" spans="6:6" ht="12.75">
      <c r="F292" s="227"/>
    </row>
    <row r="293" spans="6:6" ht="12.75">
      <c r="F293" s="227"/>
    </row>
    <row r="294" spans="6:6" ht="12.75">
      <c r="F294" s="227"/>
    </row>
    <row r="295" spans="6:6" ht="12.75">
      <c r="F295" s="227"/>
    </row>
    <row r="296" spans="6:6" ht="12.75">
      <c r="F296" s="227"/>
    </row>
    <row r="297" spans="6:6" ht="12.75">
      <c r="F297" s="227"/>
    </row>
    <row r="298" spans="6:6" ht="12.75">
      <c r="F298" s="227"/>
    </row>
    <row r="299" spans="6:6" ht="12.75">
      <c r="F299" s="227"/>
    </row>
    <row r="300" spans="6:6" ht="12.75">
      <c r="F300" s="227"/>
    </row>
    <row r="301" spans="6:6" ht="12.75">
      <c r="F301" s="227"/>
    </row>
    <row r="302" spans="6:6" ht="12.75">
      <c r="F302" s="227"/>
    </row>
    <row r="303" spans="6:6" ht="12.75">
      <c r="F303" s="227"/>
    </row>
    <row r="304" spans="6:6" ht="12.75">
      <c r="F304" s="227"/>
    </row>
    <row r="305" spans="6:6" ht="12.75">
      <c r="F305" s="227"/>
    </row>
    <row r="306" spans="6:6" ht="12.75">
      <c r="F306" s="227"/>
    </row>
    <row r="307" spans="6:6" ht="12.75">
      <c r="F307" s="227"/>
    </row>
    <row r="308" spans="6:6" ht="12.75">
      <c r="F308" s="227"/>
    </row>
    <row r="309" spans="6:6" ht="12.75">
      <c r="F309" s="227"/>
    </row>
    <row r="310" spans="6:6" ht="12.75">
      <c r="F310" s="227"/>
    </row>
    <row r="311" spans="6:6" ht="12.75">
      <c r="F311" s="227"/>
    </row>
    <row r="312" spans="6:6" ht="12.75">
      <c r="F312" s="227"/>
    </row>
    <row r="313" spans="6:6" ht="12.75">
      <c r="F313" s="227"/>
    </row>
    <row r="314" spans="6:6" ht="12.75">
      <c r="F314" s="227"/>
    </row>
    <row r="315" spans="6:6" ht="12.75">
      <c r="F315" s="227"/>
    </row>
    <row r="316" spans="6:6" ht="12.75">
      <c r="F316" s="227"/>
    </row>
    <row r="317" spans="6:6" ht="12.75">
      <c r="F317" s="227"/>
    </row>
    <row r="318" spans="6:6" ht="12.75">
      <c r="F318" s="227"/>
    </row>
    <row r="319" spans="6:6" ht="12.75">
      <c r="F319" s="227"/>
    </row>
    <row r="320" spans="6:6" ht="12.75">
      <c r="F320" s="227"/>
    </row>
    <row r="321" spans="6:6" ht="12.75">
      <c r="F321" s="227"/>
    </row>
    <row r="322" spans="6:6" ht="12.75">
      <c r="F322" s="227"/>
    </row>
    <row r="323" spans="6:6" ht="12.75">
      <c r="F323" s="227"/>
    </row>
    <row r="324" spans="6:6" ht="12.75">
      <c r="F324" s="227"/>
    </row>
    <row r="325" spans="6:6" ht="12.75">
      <c r="F325" s="227"/>
    </row>
    <row r="326" spans="6:6" ht="12.75">
      <c r="F326" s="227"/>
    </row>
    <row r="327" spans="6:6" ht="12.75">
      <c r="F327" s="227"/>
    </row>
    <row r="328" spans="6:6" ht="12.75">
      <c r="F328" s="227"/>
    </row>
    <row r="329" spans="6:6" ht="12.75">
      <c r="F329" s="227"/>
    </row>
    <row r="330" spans="6:6" ht="12.75">
      <c r="F330" s="227"/>
    </row>
    <row r="331" spans="6:6" ht="12.75">
      <c r="F331" s="227"/>
    </row>
    <row r="332" spans="6:6" ht="12.75">
      <c r="F332" s="227"/>
    </row>
    <row r="333" spans="6:6" ht="12.75">
      <c r="F333" s="227"/>
    </row>
    <row r="334" spans="6:6" ht="12.75">
      <c r="F334" s="227"/>
    </row>
    <row r="335" spans="6:6" ht="12.75">
      <c r="F335" s="227"/>
    </row>
    <row r="336" spans="6:6" ht="12.75">
      <c r="F336" s="227"/>
    </row>
    <row r="337" spans="6:6" ht="12.75">
      <c r="F337" s="227"/>
    </row>
    <row r="338" spans="6:6" ht="12.75">
      <c r="F338" s="227"/>
    </row>
    <row r="339" spans="6:6" ht="12.75">
      <c r="F339" s="227"/>
    </row>
    <row r="340" spans="6:6" ht="12.75">
      <c r="F340" s="227"/>
    </row>
    <row r="341" spans="6:6" ht="12.75">
      <c r="F341" s="227"/>
    </row>
    <row r="342" spans="6:6" ht="12.75">
      <c r="F342" s="227"/>
    </row>
    <row r="343" spans="6:6" ht="12.75">
      <c r="F343" s="227"/>
    </row>
    <row r="344" spans="6:6" ht="12.75">
      <c r="F344" s="227"/>
    </row>
    <row r="345" spans="6:6" ht="12.75">
      <c r="F345" s="227"/>
    </row>
    <row r="346" spans="6:6" ht="12.75">
      <c r="F346" s="227"/>
    </row>
    <row r="347" spans="6:6" ht="12.75">
      <c r="F347" s="227"/>
    </row>
    <row r="348" spans="6:6" ht="12.75">
      <c r="F348" s="227"/>
    </row>
    <row r="349" spans="6:6" ht="12.75">
      <c r="F349" s="227"/>
    </row>
    <row r="350" spans="6:6" ht="12.75">
      <c r="F350" s="227"/>
    </row>
    <row r="351" spans="6:6" ht="12.75">
      <c r="F351" s="227"/>
    </row>
    <row r="352" spans="6:6" ht="12.75">
      <c r="F352" s="227"/>
    </row>
    <row r="353" spans="6:6" ht="12.75">
      <c r="F353" s="227"/>
    </row>
    <row r="354" spans="6:6" ht="12.75">
      <c r="F354" s="227"/>
    </row>
    <row r="355" spans="6:6" ht="12.75">
      <c r="F355" s="227"/>
    </row>
    <row r="356" spans="6:6" ht="12.75">
      <c r="F356" s="227"/>
    </row>
    <row r="357" spans="6:6" ht="12.75">
      <c r="F357" s="227"/>
    </row>
    <row r="358" spans="6:6" ht="12.75">
      <c r="F358" s="227"/>
    </row>
    <row r="359" spans="6:6" ht="12.75">
      <c r="F359" s="227"/>
    </row>
    <row r="360" spans="6:6" ht="12.75">
      <c r="F360" s="227"/>
    </row>
    <row r="361" spans="6:6" ht="12.75">
      <c r="F361" s="227"/>
    </row>
    <row r="362" spans="6:6" ht="12.75">
      <c r="F362" s="227"/>
    </row>
    <row r="363" spans="6:6" ht="12.75">
      <c r="F363" s="227"/>
    </row>
    <row r="364" spans="6:6" ht="12.75">
      <c r="F364" s="227"/>
    </row>
    <row r="365" spans="6:6" ht="12.75">
      <c r="F365" s="227"/>
    </row>
    <row r="366" spans="6:6" ht="12.75">
      <c r="F366" s="227"/>
    </row>
    <row r="367" spans="6:6" ht="12.75">
      <c r="F367" s="227"/>
    </row>
    <row r="368" spans="6:6" ht="12.75">
      <c r="F368" s="227"/>
    </row>
    <row r="369" spans="6:6" ht="12.75">
      <c r="F369" s="227"/>
    </row>
    <row r="370" spans="6:6" ht="12.75">
      <c r="F370" s="227"/>
    </row>
    <row r="371" spans="6:6" ht="12.75">
      <c r="F371" s="227"/>
    </row>
    <row r="372" spans="6:6" ht="12.75">
      <c r="F372" s="227"/>
    </row>
    <row r="373" spans="6:6" ht="12.75">
      <c r="F373" s="227"/>
    </row>
    <row r="374" spans="6:6" ht="12.75">
      <c r="F374" s="227"/>
    </row>
    <row r="375" spans="6:6" ht="12.75">
      <c r="F375" s="227"/>
    </row>
    <row r="376" spans="6:6" ht="12.75">
      <c r="F376" s="227"/>
    </row>
    <row r="377" spans="6:6" ht="12.75">
      <c r="F377" s="227"/>
    </row>
    <row r="378" spans="6:6" ht="12.75">
      <c r="F378" s="227"/>
    </row>
    <row r="379" spans="6:6" ht="12.75">
      <c r="F379" s="227"/>
    </row>
    <row r="380" spans="6:6" ht="12.75">
      <c r="F380" s="227"/>
    </row>
    <row r="381" spans="6:6" ht="12.75">
      <c r="F381" s="227"/>
    </row>
    <row r="382" spans="6:6" ht="12.75">
      <c r="F382" s="227"/>
    </row>
    <row r="383" spans="6:6" ht="12.75">
      <c r="F383" s="227"/>
    </row>
    <row r="384" spans="6:6" ht="12.75">
      <c r="F384" s="227"/>
    </row>
    <row r="385" spans="6:6" ht="12.75">
      <c r="F385" s="227"/>
    </row>
    <row r="386" spans="6:6" ht="12.75">
      <c r="F386" s="227"/>
    </row>
    <row r="387" spans="6:6" ht="12.75">
      <c r="F387" s="227"/>
    </row>
    <row r="388" spans="6:6" ht="12.75">
      <c r="F388" s="227"/>
    </row>
    <row r="389" spans="6:6" ht="12.75">
      <c r="F389" s="227"/>
    </row>
    <row r="390" spans="6:6" ht="12.75">
      <c r="F390" s="227"/>
    </row>
    <row r="391" spans="6:6" ht="12.75">
      <c r="F391" s="227"/>
    </row>
    <row r="392" spans="6:6" ht="12.75">
      <c r="F392" s="227"/>
    </row>
    <row r="393" spans="6:6" ht="12.75">
      <c r="F393" s="227"/>
    </row>
    <row r="394" spans="6:6" ht="12.75">
      <c r="F394" s="227"/>
    </row>
    <row r="395" spans="6:6" ht="12.75">
      <c r="F395" s="227"/>
    </row>
    <row r="396" spans="6:6" ht="12.75">
      <c r="F396" s="227"/>
    </row>
    <row r="397" spans="6:6" ht="12.75">
      <c r="F397" s="227"/>
    </row>
    <row r="398" spans="6:6" ht="12.75">
      <c r="F398" s="227"/>
    </row>
    <row r="399" spans="6:6" ht="12.75">
      <c r="F399" s="227"/>
    </row>
    <row r="400" spans="6:6" ht="12.75">
      <c r="F400" s="227"/>
    </row>
    <row r="401" spans="6:6" ht="12.75">
      <c r="F401" s="227"/>
    </row>
    <row r="402" spans="6:6" ht="12.75">
      <c r="F402" s="227"/>
    </row>
    <row r="403" spans="6:6" ht="12.75">
      <c r="F403" s="227"/>
    </row>
    <row r="404" spans="6:6" ht="12.75">
      <c r="F404" s="227"/>
    </row>
    <row r="405" spans="6:6" ht="12.75">
      <c r="F405" s="227"/>
    </row>
    <row r="406" spans="6:6" ht="12.75">
      <c r="F406" s="227"/>
    </row>
    <row r="407" spans="6:6" ht="12.75">
      <c r="F407" s="227"/>
    </row>
    <row r="408" spans="6:6" ht="12.75">
      <c r="F408" s="227"/>
    </row>
    <row r="409" spans="6:6" ht="12.75">
      <c r="F409" s="227"/>
    </row>
    <row r="410" spans="6:6" ht="12.75">
      <c r="F410" s="227"/>
    </row>
    <row r="411" spans="6:6" ht="12.75">
      <c r="F411" s="227"/>
    </row>
    <row r="412" spans="6:6" ht="12.75">
      <c r="F412" s="227"/>
    </row>
    <row r="413" spans="6:6" ht="12.75">
      <c r="F413" s="227"/>
    </row>
    <row r="414" spans="6:6" ht="12.75">
      <c r="F414" s="227"/>
    </row>
    <row r="415" spans="6:6" ht="12.75">
      <c r="F415" s="227"/>
    </row>
    <row r="416" spans="6:6" ht="12.75">
      <c r="F416" s="227"/>
    </row>
    <row r="417" spans="6:6" ht="12.75">
      <c r="F417" s="227"/>
    </row>
    <row r="418" spans="6:6" ht="12.75">
      <c r="F418" s="227"/>
    </row>
    <row r="419" spans="6:6" ht="12.75">
      <c r="F419" s="227"/>
    </row>
    <row r="420" spans="6:6" ht="12.75">
      <c r="F420" s="227"/>
    </row>
    <row r="421" spans="6:6" ht="12.75">
      <c r="F421" s="227"/>
    </row>
    <row r="422" spans="6:6" ht="12.75">
      <c r="F422" s="227"/>
    </row>
    <row r="423" spans="6:6" ht="12.75">
      <c r="F423" s="227"/>
    </row>
    <row r="424" spans="6:6" ht="12.75">
      <c r="F424" s="227"/>
    </row>
    <row r="425" spans="6:6" ht="12.75">
      <c r="F425" s="227"/>
    </row>
    <row r="426" spans="6:6" ht="12.75">
      <c r="F426" s="227"/>
    </row>
    <row r="427" spans="6:6" ht="12.75">
      <c r="F427" s="227"/>
    </row>
    <row r="428" spans="6:6" ht="12.75">
      <c r="F428" s="227"/>
    </row>
    <row r="429" spans="6:6" ht="12.75">
      <c r="F429" s="227"/>
    </row>
    <row r="430" spans="6:6" ht="12.75">
      <c r="F430" s="227"/>
    </row>
    <row r="431" spans="6:6" ht="12.75">
      <c r="F431" s="227"/>
    </row>
    <row r="432" spans="6:6" ht="12.75">
      <c r="F432" s="227"/>
    </row>
    <row r="433" spans="6:6" ht="12.75">
      <c r="F433" s="227"/>
    </row>
    <row r="434" spans="6:6" ht="12.75">
      <c r="F434" s="227"/>
    </row>
    <row r="435" spans="6:6" ht="12.75">
      <c r="F435" s="227"/>
    </row>
    <row r="436" spans="6:6" ht="12.75">
      <c r="F436" s="227"/>
    </row>
    <row r="437" spans="6:6" ht="12.75">
      <c r="F437" s="227"/>
    </row>
    <row r="438" spans="6:6" ht="12.75">
      <c r="F438" s="227"/>
    </row>
    <row r="439" spans="6:6" ht="12.75">
      <c r="F439" s="227"/>
    </row>
    <row r="440" spans="6:6" ht="12.75">
      <c r="F440" s="227"/>
    </row>
    <row r="441" spans="6:6" ht="12.75">
      <c r="F441" s="227"/>
    </row>
    <row r="442" spans="6:6" ht="12.75">
      <c r="F442" s="227"/>
    </row>
    <row r="443" spans="6:6" ht="12.75">
      <c r="F443" s="227"/>
    </row>
    <row r="444" spans="6:6" ht="12.75">
      <c r="F444" s="227"/>
    </row>
    <row r="445" spans="6:6" ht="12.75">
      <c r="F445" s="227"/>
    </row>
    <row r="446" spans="6:6" ht="12.75">
      <c r="F446" s="227"/>
    </row>
    <row r="447" spans="6:6" ht="12.75">
      <c r="F447" s="227"/>
    </row>
    <row r="448" spans="6:6" ht="12.75">
      <c r="F448" s="227"/>
    </row>
    <row r="449" spans="6:6" ht="12.75">
      <c r="F449" s="227"/>
    </row>
    <row r="450" spans="6:6" ht="12.75">
      <c r="F450" s="227"/>
    </row>
    <row r="451" spans="6:6" ht="12.75">
      <c r="F451" s="227"/>
    </row>
    <row r="452" spans="6:6" ht="12.75">
      <c r="F452" s="227"/>
    </row>
    <row r="453" spans="6:6" ht="12.75">
      <c r="F453" s="227"/>
    </row>
    <row r="454" spans="6:6" ht="12.75">
      <c r="F454" s="227"/>
    </row>
    <row r="455" spans="6:6" ht="12.75">
      <c r="F455" s="227"/>
    </row>
    <row r="456" spans="6:6" ht="12.75">
      <c r="F456" s="227"/>
    </row>
    <row r="457" spans="6:6" ht="12.75">
      <c r="F457" s="227"/>
    </row>
    <row r="458" spans="6:6" ht="12.75">
      <c r="F458" s="227"/>
    </row>
    <row r="459" spans="6:6" ht="12.75">
      <c r="F459" s="227"/>
    </row>
    <row r="460" spans="6:6" ht="12.75">
      <c r="F460" s="227"/>
    </row>
    <row r="461" spans="6:6" ht="12.75">
      <c r="F461" s="227"/>
    </row>
    <row r="462" spans="6:6" ht="12.75">
      <c r="F462" s="227"/>
    </row>
    <row r="463" spans="6:6" ht="12.75">
      <c r="F463" s="227"/>
    </row>
    <row r="464" spans="6:6" ht="12.75">
      <c r="F464" s="227"/>
    </row>
    <row r="465" spans="6:6" ht="12.75">
      <c r="F465" s="227"/>
    </row>
    <row r="466" spans="6:6" ht="12.75">
      <c r="F466" s="227"/>
    </row>
    <row r="467" spans="6:6" ht="12.75">
      <c r="F467" s="227"/>
    </row>
    <row r="468" spans="6:6" ht="12.75">
      <c r="F468" s="227"/>
    </row>
    <row r="469" spans="6:6" ht="12.75">
      <c r="F469" s="227"/>
    </row>
    <row r="470" spans="6:6" ht="12.75">
      <c r="F470" s="227"/>
    </row>
    <row r="471" spans="6:6" ht="12.75">
      <c r="F471" s="227"/>
    </row>
    <row r="472" spans="6:6" ht="12.75">
      <c r="F472" s="227"/>
    </row>
    <row r="473" spans="6:6" ht="12.75">
      <c r="F473" s="227"/>
    </row>
    <row r="474" spans="6:6" ht="12.75">
      <c r="F474" s="227"/>
    </row>
    <row r="475" spans="6:6" ht="12.75">
      <c r="F475" s="227"/>
    </row>
    <row r="476" spans="6:6" ht="12.75">
      <c r="F476" s="227"/>
    </row>
    <row r="477" spans="6:6" ht="12.75">
      <c r="F477" s="227"/>
    </row>
    <row r="478" spans="6:6" ht="12.75">
      <c r="F478" s="227"/>
    </row>
    <row r="479" spans="6:6" ht="12.75">
      <c r="F479" s="227"/>
    </row>
    <row r="480" spans="6:6" ht="12.75">
      <c r="F480" s="227"/>
    </row>
    <row r="481" spans="6:6" ht="12.75">
      <c r="F481" s="227"/>
    </row>
    <row r="482" spans="6:6" ht="12.75">
      <c r="F482" s="227"/>
    </row>
    <row r="483" spans="6:6" ht="12.75">
      <c r="F483" s="227"/>
    </row>
    <row r="484" spans="6:6" ht="12.75">
      <c r="F484" s="227"/>
    </row>
    <row r="485" spans="6:6" ht="12.75">
      <c r="F485" s="227"/>
    </row>
    <row r="486" spans="6:6" ht="12.75">
      <c r="F486" s="227"/>
    </row>
    <row r="487" spans="6:6" ht="12.75">
      <c r="F487" s="227"/>
    </row>
    <row r="488" spans="6:6" ht="12.75">
      <c r="F488" s="227"/>
    </row>
    <row r="489" spans="6:6" ht="12.75">
      <c r="F489" s="227"/>
    </row>
    <row r="490" spans="6:6" ht="12.75">
      <c r="F490" s="227"/>
    </row>
    <row r="491" spans="6:6" ht="12.75">
      <c r="F491" s="227"/>
    </row>
    <row r="492" spans="6:6" ht="12.75">
      <c r="F492" s="227"/>
    </row>
    <row r="493" spans="6:6" ht="12.75">
      <c r="F493" s="227"/>
    </row>
    <row r="494" spans="6:6" ht="12.75">
      <c r="F494" s="227"/>
    </row>
    <row r="495" spans="6:6" ht="12.75">
      <c r="F495" s="227"/>
    </row>
    <row r="496" spans="6:6" ht="12.75">
      <c r="F496" s="227"/>
    </row>
    <row r="497" spans="6:6" ht="12.75">
      <c r="F497" s="227"/>
    </row>
    <row r="498" spans="6:6" ht="12.75">
      <c r="F498" s="227"/>
    </row>
    <row r="499" spans="6:6" ht="12.75">
      <c r="F499" s="227"/>
    </row>
    <row r="500" spans="6:6" ht="12.75">
      <c r="F500" s="227"/>
    </row>
    <row r="501" spans="6:6" ht="12.75">
      <c r="F501" s="227"/>
    </row>
    <row r="502" spans="6:6" ht="12.75">
      <c r="F502" s="227"/>
    </row>
    <row r="503" spans="6:6" ht="12.75">
      <c r="F503" s="227"/>
    </row>
    <row r="504" spans="6:6" ht="12.75">
      <c r="F504" s="227"/>
    </row>
    <row r="505" spans="6:6" ht="12.75">
      <c r="F505" s="227"/>
    </row>
    <row r="506" spans="6:6" ht="12.75">
      <c r="F506" s="227"/>
    </row>
    <row r="507" spans="6:6" ht="12.75">
      <c r="F507" s="227"/>
    </row>
    <row r="508" spans="6:6" ht="12.75">
      <c r="F508" s="227"/>
    </row>
    <row r="509" spans="6:6" ht="12.75">
      <c r="F509" s="227"/>
    </row>
    <row r="510" spans="6:6" ht="12.75">
      <c r="F510" s="227"/>
    </row>
    <row r="511" spans="6:6" ht="12.75">
      <c r="F511" s="227"/>
    </row>
    <row r="512" spans="6:6" ht="12.75">
      <c r="F512" s="227"/>
    </row>
    <row r="513" spans="6:6" ht="12.75">
      <c r="F513" s="227"/>
    </row>
    <row r="514" spans="6:6" ht="12.75">
      <c r="F514" s="227"/>
    </row>
    <row r="515" spans="6:6" ht="12.75">
      <c r="F515" s="227"/>
    </row>
    <row r="516" spans="6:6" ht="12.75">
      <c r="F516" s="227"/>
    </row>
    <row r="517" spans="6:6" ht="12.75">
      <c r="F517" s="227"/>
    </row>
    <row r="518" spans="6:6" ht="12.75">
      <c r="F518" s="227"/>
    </row>
    <row r="519" spans="6:6" ht="12.75">
      <c r="F519" s="227"/>
    </row>
    <row r="520" spans="6:6" ht="12.75">
      <c r="F520" s="227"/>
    </row>
    <row r="521" spans="6:6" ht="12.75">
      <c r="F521" s="227"/>
    </row>
    <row r="522" spans="6:6" ht="12.75">
      <c r="F522" s="227"/>
    </row>
    <row r="523" spans="6:6" ht="12.75">
      <c r="F523" s="227"/>
    </row>
    <row r="524" spans="6:6" ht="12.75">
      <c r="F524" s="227"/>
    </row>
    <row r="525" spans="6:6" ht="12.75">
      <c r="F525" s="227"/>
    </row>
    <row r="526" spans="6:6" ht="12.75">
      <c r="F526" s="227"/>
    </row>
    <row r="527" spans="6:6" ht="12.75">
      <c r="F527" s="227"/>
    </row>
    <row r="528" spans="6:6" ht="12.75">
      <c r="F528" s="227"/>
    </row>
    <row r="529" spans="6:6" ht="12.75">
      <c r="F529" s="227"/>
    </row>
    <row r="530" spans="6:6" ht="12.75">
      <c r="F530" s="227"/>
    </row>
    <row r="531" spans="6:6" ht="12.75">
      <c r="F531" s="227"/>
    </row>
    <row r="532" spans="6:6" ht="12.75">
      <c r="F532" s="227"/>
    </row>
    <row r="533" spans="6:6" ht="12.75">
      <c r="F533" s="227"/>
    </row>
    <row r="534" spans="6:6" ht="12.75">
      <c r="F534" s="227"/>
    </row>
    <row r="535" spans="6:6" ht="12.75">
      <c r="F535" s="227"/>
    </row>
    <row r="536" spans="6:6" ht="12.75">
      <c r="F536" s="227"/>
    </row>
    <row r="537" spans="6:6" ht="12.75">
      <c r="F537" s="227"/>
    </row>
    <row r="538" spans="6:6" ht="12.75">
      <c r="F538" s="227"/>
    </row>
    <row r="539" spans="6:6" ht="12.75">
      <c r="F539" s="227"/>
    </row>
    <row r="540" spans="6:6" ht="12.75">
      <c r="F540" s="227"/>
    </row>
    <row r="541" spans="6:6" ht="12.75">
      <c r="F541" s="227"/>
    </row>
    <row r="542" spans="6:6" ht="12.75">
      <c r="F542" s="227"/>
    </row>
    <row r="543" spans="6:6" ht="12.75">
      <c r="F543" s="227"/>
    </row>
    <row r="544" spans="6:6" ht="12.75">
      <c r="F544" s="227"/>
    </row>
    <row r="545" spans="6:6" ht="12.75">
      <c r="F545" s="227"/>
    </row>
    <row r="546" spans="6:6" ht="12.75">
      <c r="F546" s="227"/>
    </row>
    <row r="547" spans="6:6" ht="12.75">
      <c r="F547" s="227"/>
    </row>
    <row r="548" spans="6:6" ht="12.75">
      <c r="F548" s="227"/>
    </row>
    <row r="549" spans="6:6" ht="12.75">
      <c r="F549" s="227"/>
    </row>
    <row r="550" spans="6:6" ht="12.75">
      <c r="F550" s="227"/>
    </row>
    <row r="551" spans="6:6" ht="12.75">
      <c r="F551" s="227"/>
    </row>
    <row r="552" spans="6:6" ht="12.75">
      <c r="F552" s="227"/>
    </row>
    <row r="553" spans="6:6" ht="12.75">
      <c r="F553" s="227"/>
    </row>
    <row r="554" spans="6:6" ht="12.75">
      <c r="F554" s="227"/>
    </row>
    <row r="555" spans="6:6" ht="12.75">
      <c r="F555" s="227"/>
    </row>
    <row r="556" spans="6:6" ht="12.75">
      <c r="F556" s="227"/>
    </row>
    <row r="557" spans="6:6" ht="12.75">
      <c r="F557" s="227"/>
    </row>
    <row r="558" spans="6:6" ht="12.75">
      <c r="F558" s="227"/>
    </row>
    <row r="559" spans="6:6" ht="12.75">
      <c r="F559" s="227"/>
    </row>
    <row r="560" spans="6:6" ht="12.75">
      <c r="F560" s="227"/>
    </row>
    <row r="561" spans="6:6" ht="12.75">
      <c r="F561" s="227"/>
    </row>
    <row r="562" spans="6:6" ht="12.75">
      <c r="F562" s="227"/>
    </row>
    <row r="563" spans="6:6" ht="12.75">
      <c r="F563" s="227"/>
    </row>
    <row r="564" spans="6:6" ht="12.75">
      <c r="F564" s="227"/>
    </row>
    <row r="565" spans="6:6" ht="12.75">
      <c r="F565" s="227"/>
    </row>
    <row r="566" spans="6:6" ht="12.75">
      <c r="F566" s="227"/>
    </row>
    <row r="567" spans="6:6" ht="12.75">
      <c r="F567" s="227"/>
    </row>
    <row r="568" spans="6:6" ht="12.75">
      <c r="F568" s="227"/>
    </row>
    <row r="569" spans="6:6" ht="12.75">
      <c r="F569" s="227"/>
    </row>
    <row r="570" spans="6:6" ht="12.75">
      <c r="F570" s="227"/>
    </row>
    <row r="571" spans="6:6" ht="12.75">
      <c r="F571" s="227"/>
    </row>
    <row r="572" spans="6:6" ht="12.75">
      <c r="F572" s="227"/>
    </row>
    <row r="573" spans="6:6" ht="12.75">
      <c r="F573" s="227"/>
    </row>
    <row r="574" spans="6:6" ht="12.75">
      <c r="F574" s="227"/>
    </row>
    <row r="575" spans="6:6" ht="12.75">
      <c r="F575" s="227"/>
    </row>
    <row r="576" spans="6:6" ht="12.75">
      <c r="F576" s="227"/>
    </row>
    <row r="577" spans="6:6" ht="12.75">
      <c r="F577" s="227"/>
    </row>
    <row r="578" spans="6:6" ht="12.75">
      <c r="F578" s="227"/>
    </row>
    <row r="579" spans="6:6" ht="12.75">
      <c r="F579" s="227"/>
    </row>
    <row r="580" spans="6:6" ht="12.75">
      <c r="F580" s="227"/>
    </row>
    <row r="581" spans="6:6" ht="12.75">
      <c r="F581" s="227"/>
    </row>
    <row r="582" spans="6:6" ht="12.75">
      <c r="F582" s="227"/>
    </row>
    <row r="583" spans="6:6" ht="12.75">
      <c r="F583" s="227"/>
    </row>
    <row r="584" spans="6:6" ht="12.75">
      <c r="F584" s="227"/>
    </row>
    <row r="585" spans="6:6" ht="12.75">
      <c r="F585" s="227"/>
    </row>
    <row r="586" spans="6:6" ht="12.75">
      <c r="F586" s="227"/>
    </row>
    <row r="587" spans="6:6" ht="12.75">
      <c r="F587" s="227"/>
    </row>
    <row r="588" spans="6:6" ht="12.75">
      <c r="F588" s="227"/>
    </row>
    <row r="589" spans="6:6" ht="12.75">
      <c r="F589" s="227"/>
    </row>
    <row r="590" spans="6:6" ht="12.75">
      <c r="F590" s="227"/>
    </row>
    <row r="591" spans="6:6" ht="12.75">
      <c r="F591" s="227"/>
    </row>
    <row r="592" spans="6:6" ht="12.75">
      <c r="F592" s="227"/>
    </row>
    <row r="593" spans="6:6" ht="12.75">
      <c r="F593" s="227"/>
    </row>
    <row r="594" spans="6:6" ht="12.75">
      <c r="F594" s="227"/>
    </row>
    <row r="595" spans="6:6" ht="12.75">
      <c r="F595" s="227"/>
    </row>
    <row r="596" spans="6:6" ht="12.75">
      <c r="F596" s="227"/>
    </row>
    <row r="597" spans="6:6" ht="12.75">
      <c r="F597" s="227"/>
    </row>
    <row r="598" spans="6:6" ht="12.75">
      <c r="F598" s="227"/>
    </row>
    <row r="599" spans="6:6" ht="12.75">
      <c r="F599" s="227"/>
    </row>
    <row r="600" spans="6:6" ht="12.75">
      <c r="F600" s="227"/>
    </row>
    <row r="601" spans="6:6" ht="12.75">
      <c r="F601" s="227"/>
    </row>
    <row r="602" spans="6:6" ht="12.75">
      <c r="F602" s="227"/>
    </row>
    <row r="603" spans="6:6" ht="12.75">
      <c r="F603" s="227"/>
    </row>
    <row r="604" spans="6:6" ht="12.75">
      <c r="F604" s="227"/>
    </row>
    <row r="605" spans="6:6" ht="12.75">
      <c r="F605" s="227"/>
    </row>
    <row r="606" spans="6:6" ht="12.75">
      <c r="F606" s="227"/>
    </row>
    <row r="607" spans="6:6" ht="12.75">
      <c r="F607" s="227"/>
    </row>
    <row r="608" spans="6:6" ht="12.75">
      <c r="F608" s="227"/>
    </row>
    <row r="609" spans="6:6" ht="12.75">
      <c r="F609" s="227"/>
    </row>
    <row r="610" spans="6:6" ht="12.75">
      <c r="F610" s="227"/>
    </row>
    <row r="611" spans="6:6" ht="12.75">
      <c r="F611" s="227"/>
    </row>
    <row r="612" spans="6:6" ht="12.75">
      <c r="F612" s="227"/>
    </row>
    <row r="613" spans="6:6" ht="12.75">
      <c r="F613" s="227"/>
    </row>
    <row r="614" spans="6:6" ht="12.75">
      <c r="F614" s="227"/>
    </row>
    <row r="615" spans="6:6" ht="12.75">
      <c r="F615" s="227"/>
    </row>
    <row r="616" spans="6:6" ht="12.75">
      <c r="F616" s="227"/>
    </row>
    <row r="617" spans="6:6" ht="12.75">
      <c r="F617" s="227"/>
    </row>
    <row r="618" spans="6:6" ht="12.75">
      <c r="F618" s="227"/>
    </row>
    <row r="619" spans="6:6" ht="12.75">
      <c r="F619" s="227"/>
    </row>
    <row r="620" spans="6:6" ht="12.75">
      <c r="F620" s="227"/>
    </row>
    <row r="621" spans="6:6" ht="12.75">
      <c r="F621" s="227"/>
    </row>
    <row r="622" spans="6:6" ht="12.75">
      <c r="F622" s="227"/>
    </row>
    <row r="623" spans="6:6" ht="12.75">
      <c r="F623" s="227"/>
    </row>
    <row r="624" spans="6:6" ht="12.75">
      <c r="F624" s="227"/>
    </row>
    <row r="625" spans="6:6" ht="12.75">
      <c r="F625" s="227"/>
    </row>
    <row r="626" spans="6:6" ht="12.75">
      <c r="F626" s="227"/>
    </row>
    <row r="627" spans="6:6" ht="12.75">
      <c r="F627" s="227"/>
    </row>
    <row r="628" spans="6:6" ht="12.75">
      <c r="F628" s="227"/>
    </row>
    <row r="629" spans="6:6" ht="12.75">
      <c r="F629" s="227"/>
    </row>
    <row r="630" spans="6:6" ht="12.75">
      <c r="F630" s="227"/>
    </row>
    <row r="631" spans="6:6" ht="12.75">
      <c r="F631" s="227"/>
    </row>
    <row r="632" spans="6:6" ht="12.75">
      <c r="F632" s="227"/>
    </row>
    <row r="633" spans="6:6" ht="12.75">
      <c r="F633" s="227"/>
    </row>
    <row r="634" spans="6:6" ht="12.75">
      <c r="F634" s="227"/>
    </row>
    <row r="635" spans="6:6" ht="12.75">
      <c r="F635" s="227"/>
    </row>
    <row r="636" spans="6:6" ht="12.75">
      <c r="F636" s="227"/>
    </row>
    <row r="637" spans="6:6" ht="12.75">
      <c r="F637" s="227"/>
    </row>
    <row r="638" spans="6:6" ht="12.75">
      <c r="F638" s="227"/>
    </row>
    <row r="639" spans="6:6" ht="12.75">
      <c r="F639" s="227"/>
    </row>
    <row r="640" spans="6:6" ht="12.75">
      <c r="F640" s="227"/>
    </row>
    <row r="641" spans="6:6" ht="12.75">
      <c r="F641" s="227"/>
    </row>
    <row r="642" spans="6:6" ht="12.75">
      <c r="F642" s="227"/>
    </row>
    <row r="643" spans="6:6" ht="12.75">
      <c r="F643" s="227"/>
    </row>
    <row r="644" spans="6:6" ht="12.75">
      <c r="F644" s="227"/>
    </row>
    <row r="645" spans="6:6" ht="12.75">
      <c r="F645" s="227"/>
    </row>
    <row r="646" spans="6:6" ht="12.75">
      <c r="F646" s="227"/>
    </row>
    <row r="647" spans="6:6" ht="12.75">
      <c r="F647" s="227"/>
    </row>
    <row r="648" spans="6:6" ht="12.75">
      <c r="F648" s="227"/>
    </row>
    <row r="649" spans="6:6" ht="12.75">
      <c r="F649" s="227"/>
    </row>
    <row r="650" spans="6:6" ht="12.75">
      <c r="F650" s="227"/>
    </row>
    <row r="651" spans="6:6" ht="12.75">
      <c r="F651" s="227"/>
    </row>
    <row r="652" spans="6:6" ht="12.75">
      <c r="F652" s="227"/>
    </row>
    <row r="653" spans="6:6" ht="12.75">
      <c r="F653" s="227"/>
    </row>
    <row r="654" spans="6:6" ht="12.75">
      <c r="F654" s="227"/>
    </row>
    <row r="655" spans="6:6" ht="12.75">
      <c r="F655" s="227"/>
    </row>
    <row r="656" spans="6:6" ht="12.75">
      <c r="F656" s="227"/>
    </row>
    <row r="657" spans="6:6" ht="12.75">
      <c r="F657" s="227"/>
    </row>
    <row r="658" spans="6:6" ht="12.75">
      <c r="F658" s="227"/>
    </row>
    <row r="659" spans="6:6" ht="12.75">
      <c r="F659" s="227"/>
    </row>
    <row r="660" spans="6:6" ht="12.75">
      <c r="F660" s="227"/>
    </row>
    <row r="661" spans="6:6" ht="12.75">
      <c r="F661" s="227"/>
    </row>
    <row r="662" spans="6:6" ht="12.75">
      <c r="F662" s="227"/>
    </row>
    <row r="663" spans="6:6" ht="12.75">
      <c r="F663" s="227"/>
    </row>
    <row r="664" spans="6:6" ht="12.75">
      <c r="F664" s="227"/>
    </row>
    <row r="665" spans="6:6" ht="12.75">
      <c r="F665" s="227"/>
    </row>
    <row r="666" spans="6:6" ht="12.75">
      <c r="F666" s="227"/>
    </row>
    <row r="667" spans="6:6" ht="12.75">
      <c r="F667" s="227"/>
    </row>
    <row r="668" spans="6:6" ht="12.75">
      <c r="F668" s="227"/>
    </row>
    <row r="669" spans="6:6" ht="12.75">
      <c r="F669" s="227"/>
    </row>
    <row r="670" spans="6:6" ht="12.75">
      <c r="F670" s="227"/>
    </row>
    <row r="671" spans="6:6" ht="12.75">
      <c r="F671" s="227"/>
    </row>
    <row r="672" spans="6:6" ht="12.75">
      <c r="F672" s="227"/>
    </row>
    <row r="673" spans="6:6" ht="12.75">
      <c r="F673" s="227"/>
    </row>
    <row r="674" spans="6:6" ht="12.75">
      <c r="F674" s="227"/>
    </row>
    <row r="675" spans="6:6" ht="12.75">
      <c r="F675" s="227"/>
    </row>
    <row r="676" spans="6:6" ht="12.75">
      <c r="F676" s="227"/>
    </row>
    <row r="677" spans="6:6" ht="12.75">
      <c r="F677" s="227"/>
    </row>
    <row r="678" spans="6:6" ht="12.75">
      <c r="F678" s="227"/>
    </row>
    <row r="679" spans="6:6" ht="12.75">
      <c r="F679" s="227"/>
    </row>
    <row r="680" spans="6:6" ht="12.75">
      <c r="F680" s="227"/>
    </row>
    <row r="681" spans="6:6" ht="12.75">
      <c r="F681" s="227"/>
    </row>
    <row r="682" spans="6:6" ht="12.75">
      <c r="F682" s="227"/>
    </row>
    <row r="683" spans="6:6" ht="12.75">
      <c r="F683" s="227"/>
    </row>
    <row r="684" spans="6:6" ht="12.75">
      <c r="F684" s="227"/>
    </row>
    <row r="685" spans="6:6" ht="12.75">
      <c r="F685" s="227"/>
    </row>
    <row r="686" spans="6:6" ht="12.75">
      <c r="F686" s="227"/>
    </row>
    <row r="687" spans="6:6" ht="12.75">
      <c r="F687" s="227"/>
    </row>
    <row r="688" spans="6:6" ht="12.75">
      <c r="F688" s="227"/>
    </row>
    <row r="689" spans="6:6" ht="12.75">
      <c r="F689" s="227"/>
    </row>
    <row r="690" spans="6:6" ht="12.75">
      <c r="F690" s="227"/>
    </row>
    <row r="691" spans="6:6" ht="12.75">
      <c r="F691" s="227"/>
    </row>
    <row r="692" spans="6:6" ht="12.75">
      <c r="F692" s="227"/>
    </row>
    <row r="693" spans="6:6" ht="12.75">
      <c r="F693" s="227"/>
    </row>
    <row r="694" spans="6:6" ht="12.75">
      <c r="F694" s="227"/>
    </row>
    <row r="695" spans="6:6" ht="12.75">
      <c r="F695" s="227"/>
    </row>
    <row r="696" spans="6:6" ht="12.75">
      <c r="F696" s="227"/>
    </row>
    <row r="697" spans="6:6" ht="12.75">
      <c r="F697" s="227"/>
    </row>
    <row r="698" spans="6:6" ht="12.75">
      <c r="F698" s="227"/>
    </row>
    <row r="699" spans="6:6" ht="12.75">
      <c r="F699" s="227"/>
    </row>
    <row r="700" spans="6:6" ht="12.75">
      <c r="F700" s="227"/>
    </row>
    <row r="701" spans="6:6" ht="12.75">
      <c r="F701" s="227"/>
    </row>
    <row r="702" spans="6:6" ht="12.75">
      <c r="F702" s="227"/>
    </row>
    <row r="703" spans="6:6" ht="12.75">
      <c r="F703" s="227"/>
    </row>
    <row r="704" spans="6:6" ht="12.75">
      <c r="F704" s="227"/>
    </row>
    <row r="705" spans="6:6" ht="12.75">
      <c r="F705" s="227"/>
    </row>
    <row r="706" spans="6:6" ht="12.75">
      <c r="F706" s="227"/>
    </row>
    <row r="707" spans="6:6" ht="12.75">
      <c r="F707" s="227"/>
    </row>
    <row r="708" spans="6:6" ht="12.75">
      <c r="F708" s="227"/>
    </row>
    <row r="709" spans="6:6" ht="12.75">
      <c r="F709" s="227"/>
    </row>
    <row r="710" spans="6:6" ht="12.75">
      <c r="F710" s="227"/>
    </row>
    <row r="711" spans="6:6" ht="12.75">
      <c r="F711" s="227"/>
    </row>
    <row r="712" spans="6:6" ht="12.75">
      <c r="F712" s="227"/>
    </row>
    <row r="713" spans="6:6" ht="12.75">
      <c r="F713" s="227"/>
    </row>
    <row r="714" spans="6:6" ht="12.75">
      <c r="F714" s="227"/>
    </row>
    <row r="715" spans="6:6" ht="12.75">
      <c r="F715" s="227"/>
    </row>
    <row r="716" spans="6:6" ht="12.75">
      <c r="F716" s="227"/>
    </row>
    <row r="717" spans="6:6" ht="12.75">
      <c r="F717" s="227"/>
    </row>
    <row r="718" spans="6:6" ht="12.75">
      <c r="F718" s="227"/>
    </row>
    <row r="719" spans="6:6" ht="12.75">
      <c r="F719" s="227"/>
    </row>
    <row r="720" spans="6:6" ht="12.75">
      <c r="F720" s="227"/>
    </row>
    <row r="721" spans="6:6" ht="12.75">
      <c r="F721" s="227"/>
    </row>
    <row r="722" spans="6:6" ht="12.75">
      <c r="F722" s="227"/>
    </row>
    <row r="723" spans="6:6" ht="12.75">
      <c r="F723" s="227"/>
    </row>
    <row r="724" spans="6:6" ht="12.75">
      <c r="F724" s="227"/>
    </row>
    <row r="725" spans="6:6" ht="12.75">
      <c r="F725" s="227"/>
    </row>
    <row r="726" spans="6:6" ht="12.75">
      <c r="F726" s="227"/>
    </row>
    <row r="727" spans="6:6" ht="12.75">
      <c r="F727" s="227"/>
    </row>
    <row r="728" spans="6:6" ht="12.75">
      <c r="F728" s="227"/>
    </row>
    <row r="729" spans="6:6" ht="12.75">
      <c r="F729" s="227"/>
    </row>
    <row r="730" spans="6:6" ht="12.75">
      <c r="F730" s="227"/>
    </row>
    <row r="731" spans="6:6" ht="12.75">
      <c r="F731" s="227"/>
    </row>
    <row r="732" spans="6:6" ht="12.75">
      <c r="F732" s="227"/>
    </row>
    <row r="733" spans="6:6" ht="12.75">
      <c r="F733" s="227"/>
    </row>
    <row r="734" spans="6:6" ht="12.75">
      <c r="F734" s="227"/>
    </row>
    <row r="735" spans="6:6" ht="12.75">
      <c r="F735" s="227"/>
    </row>
    <row r="736" spans="6:6" ht="12.75">
      <c r="F736" s="227"/>
    </row>
    <row r="737" spans="6:6" ht="12.75">
      <c r="F737" s="227"/>
    </row>
    <row r="738" spans="6:6" ht="12.75">
      <c r="F738" s="227"/>
    </row>
    <row r="739" spans="6:6" ht="12.75">
      <c r="F739" s="227"/>
    </row>
    <row r="740" spans="6:6" ht="12.75">
      <c r="F740" s="227"/>
    </row>
    <row r="741" spans="6:6" ht="12.75">
      <c r="F741" s="227"/>
    </row>
    <row r="742" spans="6:6" ht="12.75">
      <c r="F742" s="227"/>
    </row>
    <row r="743" spans="6:6" ht="12.75">
      <c r="F743" s="227"/>
    </row>
    <row r="744" spans="6:6" ht="12.75">
      <c r="F744" s="227"/>
    </row>
    <row r="745" spans="6:6" ht="12.75">
      <c r="F745" s="227"/>
    </row>
    <row r="746" spans="6:6" ht="12.75">
      <c r="F746" s="227"/>
    </row>
    <row r="747" spans="6:6" ht="12.75">
      <c r="F747" s="227"/>
    </row>
    <row r="748" spans="6:6" ht="12.75">
      <c r="F748" s="227"/>
    </row>
    <row r="749" spans="6:6" ht="12.75">
      <c r="F749" s="227"/>
    </row>
    <row r="750" spans="6:6" ht="12.75">
      <c r="F750" s="227"/>
    </row>
    <row r="751" spans="6:6" ht="12.75">
      <c r="F751" s="227"/>
    </row>
    <row r="752" spans="6:6" ht="12.75">
      <c r="F752" s="227"/>
    </row>
    <row r="753" spans="6:6" ht="12.75">
      <c r="F753" s="227"/>
    </row>
    <row r="754" spans="6:6" ht="12.75">
      <c r="F754" s="227"/>
    </row>
    <row r="755" spans="6:6" ht="12.75">
      <c r="F755" s="227"/>
    </row>
    <row r="756" spans="6:6" ht="12.75">
      <c r="F756" s="227"/>
    </row>
    <row r="757" spans="6:6" ht="12.75">
      <c r="F757" s="227"/>
    </row>
    <row r="758" spans="6:6" ht="12.75">
      <c r="F758" s="227"/>
    </row>
    <row r="759" spans="6:6" ht="12.75">
      <c r="F759" s="227"/>
    </row>
    <row r="760" spans="6:6" ht="12.75">
      <c r="F760" s="227"/>
    </row>
    <row r="761" spans="6:6" ht="12.75">
      <c r="F761" s="227"/>
    </row>
    <row r="762" spans="6:6" ht="12.75">
      <c r="F762" s="227"/>
    </row>
    <row r="763" spans="6:6" ht="12.75">
      <c r="F763" s="227"/>
    </row>
    <row r="764" spans="6:6" ht="12.75">
      <c r="F764" s="227"/>
    </row>
    <row r="765" spans="6:6" ht="12.75">
      <c r="F765" s="227"/>
    </row>
    <row r="766" spans="6:6" ht="12.75">
      <c r="F766" s="227"/>
    </row>
    <row r="767" spans="6:6" ht="12.75">
      <c r="F767" s="227"/>
    </row>
    <row r="768" spans="6:6" ht="12.75">
      <c r="F768" s="227"/>
    </row>
    <row r="769" spans="6:6" ht="12.75">
      <c r="F769" s="227"/>
    </row>
    <row r="770" spans="6:6" ht="12.75">
      <c r="F770" s="227"/>
    </row>
    <row r="771" spans="6:6" ht="12.75">
      <c r="F771" s="227"/>
    </row>
    <row r="772" spans="6:6" ht="12.75">
      <c r="F772" s="227"/>
    </row>
    <row r="773" spans="6:6" ht="12.75">
      <c r="F773" s="227"/>
    </row>
    <row r="774" spans="6:6" ht="12.75">
      <c r="F774" s="227"/>
    </row>
    <row r="775" spans="6:6" ht="12.75">
      <c r="F775" s="227"/>
    </row>
    <row r="776" spans="6:6" ht="12.75">
      <c r="F776" s="227"/>
    </row>
    <row r="777" spans="6:6" ht="12.75">
      <c r="F777" s="227"/>
    </row>
    <row r="778" spans="6:6" ht="12.75">
      <c r="F778" s="227"/>
    </row>
    <row r="779" spans="6:6" ht="12.75">
      <c r="F779" s="227"/>
    </row>
    <row r="780" spans="6:6" ht="12.75">
      <c r="F780" s="227"/>
    </row>
    <row r="781" spans="6:6" ht="12.75">
      <c r="F781" s="227"/>
    </row>
    <row r="782" spans="6:6" ht="12.75">
      <c r="F782" s="227"/>
    </row>
    <row r="783" spans="6:6" ht="12.75">
      <c r="F783" s="227"/>
    </row>
    <row r="784" spans="6:6" ht="12.75">
      <c r="F784" s="227"/>
    </row>
    <row r="785" spans="6:6" ht="12.75">
      <c r="F785" s="227"/>
    </row>
    <row r="786" spans="6:6" ht="12.75">
      <c r="F786" s="227"/>
    </row>
    <row r="787" spans="6:6" ht="12.75">
      <c r="F787" s="227"/>
    </row>
    <row r="788" spans="6:6" ht="12.75">
      <c r="F788" s="227"/>
    </row>
    <row r="789" spans="6:6" ht="12.75">
      <c r="F789" s="227"/>
    </row>
    <row r="790" spans="6:6" ht="12.75">
      <c r="F790" s="227"/>
    </row>
    <row r="791" spans="6:6" ht="12.75">
      <c r="F791" s="227"/>
    </row>
    <row r="792" spans="6:6" ht="12.75">
      <c r="F792" s="227"/>
    </row>
    <row r="793" spans="6:6" ht="12.75">
      <c r="F793" s="227"/>
    </row>
    <row r="794" spans="6:6" ht="12.75">
      <c r="F794" s="227"/>
    </row>
    <row r="795" spans="6:6" ht="12.75">
      <c r="F795" s="227"/>
    </row>
    <row r="796" spans="6:6" ht="12.75">
      <c r="F796" s="227"/>
    </row>
    <row r="797" spans="6:6" ht="12.75">
      <c r="F797" s="227"/>
    </row>
    <row r="798" spans="6:6" ht="12.75">
      <c r="F798" s="227"/>
    </row>
    <row r="799" spans="6:6" ht="12.75">
      <c r="F799" s="227"/>
    </row>
    <row r="800" spans="6:6" ht="12.75">
      <c r="F800" s="227"/>
    </row>
    <row r="801" spans="6:6" ht="12.75">
      <c r="F801" s="227"/>
    </row>
    <row r="802" spans="6:6" ht="12.75">
      <c r="F802" s="227"/>
    </row>
    <row r="803" spans="6:6" ht="12.75">
      <c r="F803" s="227"/>
    </row>
    <row r="804" spans="6:6" ht="12.75">
      <c r="F804" s="227"/>
    </row>
    <row r="805" spans="6:6" ht="12.75">
      <c r="F805" s="227"/>
    </row>
    <row r="806" spans="6:6" ht="12.75">
      <c r="F806" s="227"/>
    </row>
    <row r="807" spans="6:6" ht="12.75">
      <c r="F807" s="227"/>
    </row>
    <row r="808" spans="6:6" ht="12.75">
      <c r="F808" s="227"/>
    </row>
    <row r="809" spans="6:6" ht="12.75">
      <c r="F809" s="227"/>
    </row>
    <row r="810" spans="6:6" ht="12.75">
      <c r="F810" s="227"/>
    </row>
    <row r="811" spans="6:6" ht="12.75">
      <c r="F811" s="227"/>
    </row>
    <row r="812" spans="6:6" ht="12.75">
      <c r="F812" s="227"/>
    </row>
    <row r="813" spans="6:6" ht="12.75">
      <c r="F813" s="227"/>
    </row>
    <row r="814" spans="6:6" ht="12.75">
      <c r="F814" s="227"/>
    </row>
    <row r="815" spans="6:6" ht="12.75">
      <c r="F815" s="227"/>
    </row>
    <row r="816" spans="6:6" ht="12.75">
      <c r="F816" s="227"/>
    </row>
    <row r="817" spans="6:6" ht="12.75">
      <c r="F817" s="227"/>
    </row>
    <row r="818" spans="6:6" ht="12.75">
      <c r="F818" s="227"/>
    </row>
    <row r="819" spans="6:6" ht="12.75">
      <c r="F819" s="227"/>
    </row>
    <row r="820" spans="6:6" ht="12.75">
      <c r="F820" s="227"/>
    </row>
    <row r="821" spans="6:6" ht="12.75">
      <c r="F821" s="227"/>
    </row>
    <row r="822" spans="6:6" ht="12.75">
      <c r="F822" s="227"/>
    </row>
    <row r="823" spans="6:6" ht="12.75">
      <c r="F823" s="227"/>
    </row>
    <row r="824" spans="6:6" ht="12.75">
      <c r="F824" s="227"/>
    </row>
    <row r="825" spans="6:6" ht="12.75">
      <c r="F825" s="227"/>
    </row>
    <row r="826" spans="6:6" ht="12.75">
      <c r="F826" s="227"/>
    </row>
    <row r="827" spans="6:6" ht="12.75">
      <c r="F827" s="227"/>
    </row>
    <row r="828" spans="6:6" ht="12.75">
      <c r="F828" s="227"/>
    </row>
    <row r="829" spans="6:6" ht="12.75">
      <c r="F829" s="227"/>
    </row>
    <row r="830" spans="6:6" ht="12.75">
      <c r="F830" s="227"/>
    </row>
    <row r="831" spans="6:6" ht="12.75">
      <c r="F831" s="227"/>
    </row>
    <row r="832" spans="6:6" ht="12.75">
      <c r="F832" s="227"/>
    </row>
    <row r="833" spans="6:6" ht="12.75">
      <c r="F833" s="227"/>
    </row>
    <row r="834" spans="6:6" ht="12.75">
      <c r="F834" s="227"/>
    </row>
    <row r="835" spans="6:6" ht="12.75">
      <c r="F835" s="227"/>
    </row>
    <row r="836" spans="6:6" ht="12.75">
      <c r="F836" s="227"/>
    </row>
    <row r="837" spans="6:6" ht="12.75">
      <c r="F837" s="227"/>
    </row>
    <row r="838" spans="6:6" ht="12.75">
      <c r="F838" s="227"/>
    </row>
    <row r="839" spans="6:6" ht="12.75">
      <c r="F839" s="227"/>
    </row>
    <row r="840" spans="6:6" ht="12.75">
      <c r="F840" s="227"/>
    </row>
    <row r="841" spans="6:6" ht="12.75">
      <c r="F841" s="227"/>
    </row>
    <row r="842" spans="6:6" ht="12.75">
      <c r="F842" s="227"/>
    </row>
    <row r="843" spans="6:6" ht="12.75">
      <c r="F843" s="227"/>
    </row>
    <row r="844" spans="6:6" ht="12.75">
      <c r="F844" s="227"/>
    </row>
    <row r="845" spans="6:6" ht="12.75">
      <c r="F845" s="227"/>
    </row>
    <row r="846" spans="6:6" ht="12.75">
      <c r="F846" s="227"/>
    </row>
    <row r="847" spans="6:6" ht="12.75">
      <c r="F847" s="227"/>
    </row>
    <row r="848" spans="6:6" ht="12.75">
      <c r="F848" s="227"/>
    </row>
    <row r="849" spans="6:6" ht="12.75">
      <c r="F849" s="227"/>
    </row>
    <row r="850" spans="6:6" ht="12.75">
      <c r="F850" s="227"/>
    </row>
    <row r="851" spans="6:6" ht="12.75">
      <c r="F851" s="227"/>
    </row>
    <row r="852" spans="6:6" ht="12.75">
      <c r="F852" s="227"/>
    </row>
    <row r="853" spans="6:6" ht="12.75">
      <c r="F853" s="227"/>
    </row>
    <row r="854" spans="6:6" ht="12.75">
      <c r="F854" s="227"/>
    </row>
    <row r="855" spans="6:6" ht="12.75">
      <c r="F855" s="227"/>
    </row>
    <row r="856" spans="6:6" ht="12.75">
      <c r="F856" s="227"/>
    </row>
    <row r="857" spans="6:6" ht="12.75">
      <c r="F857" s="227"/>
    </row>
    <row r="858" spans="6:6" ht="12.75">
      <c r="F858" s="227"/>
    </row>
    <row r="859" spans="6:6" ht="12.75">
      <c r="F859" s="227"/>
    </row>
    <row r="860" spans="6:6" ht="12.75">
      <c r="F860" s="227"/>
    </row>
    <row r="861" spans="6:6" ht="12.75">
      <c r="F861" s="227"/>
    </row>
    <row r="862" spans="6:6" ht="12.75">
      <c r="F862" s="227"/>
    </row>
    <row r="863" spans="6:6" ht="12.75">
      <c r="F863" s="227"/>
    </row>
    <row r="864" spans="6:6" ht="12.75">
      <c r="F864" s="227"/>
    </row>
    <row r="865" spans="6:6" ht="12.75">
      <c r="F865" s="227"/>
    </row>
    <row r="866" spans="6:6" ht="12.75">
      <c r="F866" s="227"/>
    </row>
    <row r="867" spans="6:6" ht="12.75">
      <c r="F867" s="227"/>
    </row>
    <row r="868" spans="6:6" ht="12.75">
      <c r="F868" s="227"/>
    </row>
    <row r="869" spans="6:6" ht="12.75">
      <c r="F869" s="227"/>
    </row>
    <row r="870" spans="6:6" ht="12.75">
      <c r="F870" s="227"/>
    </row>
    <row r="871" spans="6:6" ht="12.75">
      <c r="F871" s="227"/>
    </row>
    <row r="872" spans="6:6" ht="12.75">
      <c r="F872" s="227"/>
    </row>
    <row r="873" spans="6:6" ht="12.75">
      <c r="F873" s="227"/>
    </row>
    <row r="874" spans="6:6" ht="12.75">
      <c r="F874" s="227"/>
    </row>
    <row r="875" spans="6:6" ht="12.75">
      <c r="F875" s="227"/>
    </row>
    <row r="876" spans="6:6" ht="12.75">
      <c r="F876" s="227"/>
    </row>
    <row r="877" spans="6:6" ht="12.75">
      <c r="F877" s="227"/>
    </row>
    <row r="878" spans="6:6" ht="12.75">
      <c r="F878" s="227"/>
    </row>
    <row r="879" spans="6:6" ht="12.75">
      <c r="F879" s="227"/>
    </row>
    <row r="880" spans="6:6" ht="12.75">
      <c r="F880" s="227"/>
    </row>
    <row r="881" spans="6:6" ht="12.75">
      <c r="F881" s="227"/>
    </row>
    <row r="882" spans="6:6" ht="12.75">
      <c r="F882" s="227"/>
    </row>
    <row r="883" spans="6:6" ht="12.75">
      <c r="F883" s="227"/>
    </row>
    <row r="884" spans="6:6" ht="12.75">
      <c r="F884" s="227"/>
    </row>
    <row r="885" spans="6:6" ht="12.75">
      <c r="F885" s="227"/>
    </row>
    <row r="886" spans="6:6" ht="12.75">
      <c r="F886" s="227"/>
    </row>
    <row r="887" spans="6:6" ht="12.75">
      <c r="F887" s="227"/>
    </row>
    <row r="888" spans="6:6" ht="12.75">
      <c r="F888" s="227"/>
    </row>
    <row r="889" spans="6:6" ht="12.75">
      <c r="F889" s="227"/>
    </row>
    <row r="890" spans="6:6" ht="12.75">
      <c r="F890" s="227"/>
    </row>
    <row r="891" spans="6:6" ht="12.75">
      <c r="F891" s="227"/>
    </row>
    <row r="892" spans="6:6" ht="12.75">
      <c r="F892" s="227"/>
    </row>
    <row r="893" spans="6:6" ht="12.75">
      <c r="F893" s="227"/>
    </row>
    <row r="894" spans="6:6" ht="12.75">
      <c r="F894" s="227"/>
    </row>
    <row r="895" spans="6:6" ht="12.75">
      <c r="F895" s="227"/>
    </row>
    <row r="896" spans="6:6" ht="12.75">
      <c r="F896" s="227"/>
    </row>
    <row r="897" spans="6:6" ht="12.75">
      <c r="F897" s="227"/>
    </row>
    <row r="898" spans="6:6" ht="12.75">
      <c r="F898" s="227"/>
    </row>
    <row r="899" spans="6:6" ht="12.75">
      <c r="F899" s="227"/>
    </row>
    <row r="900" spans="6:6" ht="12.75">
      <c r="F900" s="227"/>
    </row>
    <row r="901" spans="6:6" ht="12.75">
      <c r="F901" s="227"/>
    </row>
    <row r="902" spans="6:6" ht="12.75">
      <c r="F902" s="227"/>
    </row>
    <row r="903" spans="6:6" ht="12.75">
      <c r="F903" s="227"/>
    </row>
    <row r="904" spans="6:6" ht="12.75">
      <c r="F904" s="227"/>
    </row>
    <row r="905" spans="6:6" ht="12.75">
      <c r="F905" s="227"/>
    </row>
    <row r="906" spans="6:6" ht="12.75">
      <c r="F906" s="227"/>
    </row>
    <row r="907" spans="6:6" ht="12.75">
      <c r="F907" s="227"/>
    </row>
    <row r="908" spans="6:6" ht="12.75">
      <c r="F908" s="227"/>
    </row>
    <row r="909" spans="6:6" ht="12.75">
      <c r="F909" s="227"/>
    </row>
    <row r="910" spans="6:6" ht="12.75">
      <c r="F910" s="227"/>
    </row>
    <row r="911" spans="6:6" ht="12.75">
      <c r="F911" s="227"/>
    </row>
    <row r="912" spans="6:6" ht="12.75">
      <c r="F912" s="227"/>
    </row>
    <row r="913" spans="6:6" ht="12.75">
      <c r="F913" s="227"/>
    </row>
    <row r="914" spans="6:6" ht="12.75">
      <c r="F914" s="227"/>
    </row>
    <row r="915" spans="6:6" ht="12.75">
      <c r="F915" s="227"/>
    </row>
    <row r="916" spans="6:6" ht="12.75">
      <c r="F916" s="227"/>
    </row>
    <row r="917" spans="6:6" ht="12.75">
      <c r="F917" s="227"/>
    </row>
    <row r="918" spans="6:6" ht="12.75">
      <c r="F918" s="227"/>
    </row>
    <row r="919" spans="6:6" ht="12.75">
      <c r="F919" s="227"/>
    </row>
    <row r="920" spans="6:6" ht="12.75">
      <c r="F920" s="227"/>
    </row>
    <row r="921" spans="6:6" ht="12.75">
      <c r="F921" s="227"/>
    </row>
    <row r="922" spans="6:6" ht="12.75">
      <c r="F922" s="227"/>
    </row>
    <row r="923" spans="6:6" ht="12.75">
      <c r="F923" s="227"/>
    </row>
    <row r="924" spans="6:6" ht="12.75">
      <c r="F924" s="227"/>
    </row>
    <row r="925" spans="6:6" ht="12.75">
      <c r="F925" s="227"/>
    </row>
    <row r="926" spans="6:6" ht="12.75">
      <c r="F926" s="227"/>
    </row>
    <row r="927" spans="6:6" ht="12.75">
      <c r="F927" s="227"/>
    </row>
    <row r="928" spans="6:6" ht="12.75">
      <c r="F928" s="227"/>
    </row>
    <row r="929" spans="6:6" ht="12.75">
      <c r="F929" s="227"/>
    </row>
    <row r="930" spans="6:6" ht="12.75">
      <c r="F930" s="227"/>
    </row>
    <row r="931" spans="6:6" ht="12.75">
      <c r="F931" s="227"/>
    </row>
    <row r="932" spans="6:6" ht="12.75">
      <c r="F932" s="227"/>
    </row>
    <row r="933" spans="6:6" ht="12.75">
      <c r="F933" s="227"/>
    </row>
    <row r="934" spans="6:6" ht="12.75">
      <c r="F934" s="227"/>
    </row>
    <row r="935" spans="6:6" ht="12.75">
      <c r="F935" s="227"/>
    </row>
    <row r="936" spans="6:6" ht="12.75">
      <c r="F936" s="227"/>
    </row>
    <row r="937" spans="6:6" ht="12.75">
      <c r="F937" s="227"/>
    </row>
    <row r="938" spans="6:6" ht="12.75">
      <c r="F938" s="227"/>
    </row>
    <row r="939" spans="6:6" ht="12.75">
      <c r="F939" s="227"/>
    </row>
    <row r="940" spans="6:6" ht="12.75">
      <c r="F940" s="227"/>
    </row>
    <row r="941" spans="6:6" ht="12.75">
      <c r="F941" s="227"/>
    </row>
    <row r="942" spans="6:6" ht="12.75">
      <c r="F942" s="227"/>
    </row>
    <row r="943" spans="6:6" ht="12.75">
      <c r="F943" s="227"/>
    </row>
    <row r="944" spans="6:6" ht="12.75">
      <c r="F944" s="227"/>
    </row>
    <row r="945" spans="6:6" ht="12.75">
      <c r="F945" s="227"/>
    </row>
    <row r="946" spans="6:6" ht="12.75">
      <c r="F946" s="227"/>
    </row>
    <row r="947" spans="6:6" ht="12.75">
      <c r="F947" s="227"/>
    </row>
    <row r="948" spans="6:6" ht="12.75">
      <c r="F948" s="227"/>
    </row>
    <row r="949" spans="6:6" ht="12.75">
      <c r="F949" s="227"/>
    </row>
    <row r="950" spans="6:6" ht="12.75">
      <c r="F950" s="227"/>
    </row>
    <row r="951" spans="6:6" ht="12.75">
      <c r="F951" s="227"/>
    </row>
    <row r="952" spans="6:6" ht="12.75">
      <c r="F952" s="227"/>
    </row>
    <row r="953" spans="6:6" ht="12.75">
      <c r="F953" s="227"/>
    </row>
    <row r="954" spans="6:6" ht="12.75">
      <c r="F954" s="227"/>
    </row>
    <row r="955" spans="6:6" ht="12.75">
      <c r="F955" s="227"/>
    </row>
    <row r="956" spans="6:6" ht="12.75">
      <c r="F956" s="227"/>
    </row>
    <row r="957" spans="6:6" ht="12.75">
      <c r="F957" s="227"/>
    </row>
    <row r="958" spans="6:6" ht="12.75">
      <c r="F958" s="227"/>
    </row>
    <row r="959" spans="6:6" ht="12.75">
      <c r="F959" s="227"/>
    </row>
    <row r="960" spans="6:6" ht="12.75">
      <c r="F960" s="227"/>
    </row>
    <row r="961" spans="6:6" ht="12.75">
      <c r="F961" s="227"/>
    </row>
    <row r="962" spans="6:6" ht="12.75">
      <c r="F962" s="227"/>
    </row>
    <row r="963" spans="6:6" ht="12.75">
      <c r="F963" s="227"/>
    </row>
    <row r="964" spans="6:6" ht="12.75">
      <c r="F964" s="227"/>
    </row>
    <row r="965" spans="6:6" ht="12.75">
      <c r="F965" s="227"/>
    </row>
    <row r="966" spans="6:6" ht="12.75">
      <c r="F966" s="227"/>
    </row>
    <row r="967" spans="6:6" ht="12.75">
      <c r="F967" s="227"/>
    </row>
    <row r="968" spans="6:6" ht="12.75">
      <c r="F968" s="227"/>
    </row>
    <row r="969" spans="6:6" ht="12.75">
      <c r="F969" s="227"/>
    </row>
    <row r="970" spans="6:6" ht="12.75">
      <c r="F970" s="227"/>
    </row>
    <row r="971" spans="6:6" ht="12.75">
      <c r="F971" s="227"/>
    </row>
    <row r="972" spans="6:6" ht="12.75">
      <c r="F972" s="227"/>
    </row>
    <row r="973" spans="6:6" ht="12.75">
      <c r="F973" s="227"/>
    </row>
    <row r="974" spans="6:6" ht="12.75">
      <c r="F974" s="227"/>
    </row>
    <row r="975" spans="6:6" ht="12.75">
      <c r="F975" s="227"/>
    </row>
    <row r="976" spans="6:6" ht="12.75">
      <c r="F976" s="227"/>
    </row>
    <row r="977" spans="6:6" ht="12.75">
      <c r="F977" s="227"/>
    </row>
    <row r="978" spans="6:6" ht="12.75">
      <c r="F978" s="227"/>
    </row>
    <row r="979" spans="6:6" ht="12.75">
      <c r="F979" s="227"/>
    </row>
    <row r="980" spans="6:6" ht="12.75">
      <c r="F980" s="227"/>
    </row>
    <row r="981" spans="6:6" ht="12.75">
      <c r="F981" s="227"/>
    </row>
    <row r="982" spans="6:6" ht="12.75">
      <c r="F982" s="227"/>
    </row>
    <row r="983" spans="6:6" ht="12.75">
      <c r="F983" s="227"/>
    </row>
    <row r="984" spans="6:6" ht="12.75">
      <c r="F984" s="227"/>
    </row>
    <row r="985" spans="6:6" ht="12.75">
      <c r="F985" s="227"/>
    </row>
    <row r="986" spans="6:6" ht="12.75">
      <c r="F986" s="227"/>
    </row>
    <row r="987" spans="6:6" ht="12.75">
      <c r="F987" s="227"/>
    </row>
    <row r="988" spans="6:6" ht="12.75">
      <c r="F988" s="227"/>
    </row>
    <row r="989" spans="6:6" ht="12.75">
      <c r="F989" s="227"/>
    </row>
    <row r="990" spans="6:6" ht="12.75">
      <c r="F990" s="227"/>
    </row>
    <row r="991" spans="6:6" ht="12.75">
      <c r="F991" s="227"/>
    </row>
    <row r="992" spans="6:6" ht="12.75">
      <c r="F992" s="227"/>
    </row>
    <row r="993" spans="6:6" ht="12.75">
      <c r="F993" s="227"/>
    </row>
    <row r="994" spans="6:6" ht="12.75">
      <c r="F994" s="227"/>
    </row>
    <row r="995" spans="6:6" ht="12.75">
      <c r="F995" s="227"/>
    </row>
    <row r="996" spans="6:6" ht="12.75">
      <c r="F996" s="227"/>
    </row>
    <row r="997" spans="6:6" ht="12.75">
      <c r="F997" s="227"/>
    </row>
    <row r="998" spans="6:6" ht="12.75">
      <c r="F998" s="227"/>
    </row>
    <row r="999" spans="6:6" ht="12.75">
      <c r="F999" s="227"/>
    </row>
    <row r="1000" spans="6:6" ht="12.75">
      <c r="F1000" s="227"/>
    </row>
    <row r="1001" spans="6:6" ht="12.75">
      <c r="F1001" s="227"/>
    </row>
    <row r="1002" spans="6:6" ht="12.75">
      <c r="F1002" s="227"/>
    </row>
    <row r="1003" spans="6:6" ht="12.75">
      <c r="F1003" s="227"/>
    </row>
    <row r="1004" spans="6:6" ht="12.75">
      <c r="F1004" s="227"/>
    </row>
  </sheetData>
  <mergeCells count="19">
    <mergeCell ref="A1:F3"/>
    <mergeCell ref="B7:F7"/>
    <mergeCell ref="A8:A10"/>
    <mergeCell ref="B8:F10"/>
    <mergeCell ref="A16:A17"/>
    <mergeCell ref="B16:B17"/>
    <mergeCell ref="D16:F16"/>
    <mergeCell ref="A46:F46"/>
    <mergeCell ref="A29:B29"/>
    <mergeCell ref="A30:B30"/>
    <mergeCell ref="A31:F31"/>
    <mergeCell ref="B32:F32"/>
    <mergeCell ref="B33:F33"/>
    <mergeCell ref="B34:E34"/>
    <mergeCell ref="B35:F35"/>
    <mergeCell ref="H35:N44"/>
    <mergeCell ref="B36:F36"/>
    <mergeCell ref="B37:F37"/>
    <mergeCell ref="B38:E38"/>
  </mergeCells>
  <hyperlinks>
    <hyperlink ref="B38" r:id="rId1" xr:uid="{FC5068EB-B598-4489-BD1B-B00A4B2F1360}"/>
  </hyperlinks>
  <printOptions horizontalCentered="1"/>
  <pageMargins left="0.70866141732283472" right="0.70866141732283472" top="0.74803149606299213" bottom="0.74803149606299213" header="0" footer="0"/>
  <pageSetup paperSize="9" scale="75" fitToWidth="0" pageOrder="overThenDown" orientation="portrait" cellComments="atEnd"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PO_IMBITUBA</vt:lpstr>
      <vt:lpstr>CRONOGRAMA</vt:lpstr>
      <vt:lpstr>BDI REFERENCIADO - ONERADO</vt:lpstr>
      <vt:lpstr>CRONOGRAMA!Area_de_impressao</vt:lpstr>
      <vt:lpstr>PO_IMBITUBA!Area_de_impressao</vt:lpstr>
      <vt:lpstr>PO_IMBITUBA!Titulos_de_impressao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Cliente</dc:creator>
  <cp:keywords/>
  <dc:description/>
  <cp:lastModifiedBy>Juliana Tiscoski</cp:lastModifiedBy>
  <cp:revision/>
  <cp:lastPrinted>2024-08-09T03:47:14Z</cp:lastPrinted>
  <dcterms:created xsi:type="dcterms:W3CDTF">2023-08-08T17:52:21Z</dcterms:created>
  <dcterms:modified xsi:type="dcterms:W3CDTF">2025-01-08T12:14:55Z</dcterms:modified>
  <cp:category/>
  <cp:contentStatus/>
</cp:coreProperties>
</file>